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D6D74A4C-8002-415F-8A06-FFDDE67092FE}" xr6:coauthVersionLast="36" xr6:coauthVersionMax="36" xr10:uidLastSave="{00000000-0000-0000-0000-000000000000}"/>
  <bookViews>
    <workbookView xWindow="-15" yWindow="165" windowWidth="12795" windowHeight="12120" activeTab="1" xr2:uid="{00000000-000D-0000-FFFF-FFFF00000000}"/>
  </bookViews>
  <sheets>
    <sheet name="6св-рус." sheetId="13" r:id="rId1"/>
    <sheet name="6св-каз." sheetId="14" r:id="rId2"/>
  </sheets>
  <calcPr calcId="191029"/>
  <fileRecoveryPr autoRecover="0"/>
</workbook>
</file>

<file path=xl/calcChain.xml><?xml version="1.0" encoding="utf-8"?>
<calcChain xmlns="http://schemas.openxmlformats.org/spreadsheetml/2006/main">
  <c r="D26" i="14" l="1"/>
  <c r="E26" i="14"/>
  <c r="F26" i="14"/>
  <c r="G26" i="14"/>
  <c r="H26" i="14"/>
  <c r="I26" i="14"/>
  <c r="J26" i="14"/>
  <c r="K26" i="14"/>
  <c r="L26" i="14"/>
  <c r="M26" i="14"/>
  <c r="C25" i="14"/>
  <c r="B25" i="14"/>
  <c r="D26" i="13"/>
  <c r="E26" i="13"/>
  <c r="F26" i="13"/>
  <c r="G26" i="13"/>
  <c r="H26" i="13"/>
  <c r="I26" i="13"/>
  <c r="J26" i="13"/>
  <c r="K26" i="13"/>
  <c r="L26" i="13"/>
  <c r="M26" i="13"/>
  <c r="C25" i="13"/>
  <c r="B25" i="13"/>
  <c r="C11" i="14" l="1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10" i="14"/>
  <c r="C9" i="14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9" i="13"/>
  <c r="C26" i="14" l="1"/>
  <c r="C26" i="13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9" i="14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9" i="13"/>
  <c r="B26" i="14" l="1"/>
  <c r="B26" i="13"/>
</calcChain>
</file>

<file path=xl/sharedStrings.xml><?xml version="1.0" encoding="utf-8"?>
<sst xmlns="http://schemas.openxmlformats.org/spreadsheetml/2006/main" count="92" uniqueCount="71">
  <si>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</si>
  <si>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</si>
  <si>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</si>
  <si>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</si>
  <si>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</si>
  <si>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</si>
  <si>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</si>
  <si>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</si>
  <si>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</si>
  <si>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</si>
  <si>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</si>
  <si>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</si>
  <si>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</si>
  <si>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</si>
  <si>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</si>
  <si>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</si>
  <si>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</si>
  <si>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</si>
  <si>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</si>
  <si>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</si>
  <si>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</si>
  <si>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</si>
  <si>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</si>
  <si>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</si>
  <si>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</si>
  <si>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</si>
  <si>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</si>
  <si>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</si>
  <si>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</si>
  <si>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</si>
  <si>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</si>
  <si>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</si>
  <si>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</si>
  <si>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</si>
  <si>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</si>
  <si>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</si>
  <si>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</si>
  <si>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</si>
  <si>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</si>
  <si>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</si>
  <si>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</si>
  <si>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</si>
  <si>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</si>
  <si>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</si>
  <si>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</si>
  <si>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</si>
  <si>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</si>
  <si>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</si>
  <si>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</si>
  <si>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</si>
  <si>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</si>
  <si>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</si>
  <si>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</si>
  <si>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</si>
  <si>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</si>
  <si>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</si>
  <si>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</si>
  <si>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</si>
  <si>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</si>
  <si>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</si>
  <si>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г. Нур-Султан</t>
  </si>
  <si>
    <t>Нұр-Сұлтан қаласы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</si>
  <si>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</si>
  <si>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</si>
  <si>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</si>
  <si>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</si>
  <si>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  міндетті зейнетақы жарналарын ұстап қалуларды есепке алмағанда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</si>
  <si>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</si>
  <si>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</si>
  <si>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2-квартал  2021 года                                                                                                                              </t>
  </si>
  <si>
    <r>
      <t xml:space="preserve">2021 жылдың 2-тоқсанында 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</si>
</sst>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</numFmts>
  <fonts count="46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8" borderId="17" applyNumberFormat="0" applyAlignment="0" applyProtection="0"/>
    <xf numFmtId="0" fontId="20" fillId="28" borderId="16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29" borderId="22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4" fillId="0" borderId="0"/>
    <xf numFmtId="0" fontId="1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2" borderId="23" applyNumberFormat="0" applyFont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2" fillId="33" borderId="0" applyNumberFormat="0" applyBorder="0" applyAlignment="0" applyProtection="0"/>
    <xf numFmtId="164" fontId="33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3" fillId="0" borderId="0" xfId="38" applyNumberFormat="1" applyFont="1" applyAlignment="1">
      <alignment horizontal="left" vertical="center" wrapText="1"/>
    </xf>
    <xf numFmtId="0" fontId="4" fillId="0" borderId="0" xfId="40"/>
    <xf numFmtId="166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3" fontId="9" fillId="0" borderId="0" xfId="38" applyNumberFormat="1" applyFont="1"/>
    <xf numFmtId="166" fontId="9" fillId="0" borderId="0" xfId="38" applyNumberFormat="1" applyFont="1"/>
    <xf numFmtId="0" fontId="11" fillId="0" borderId="0" xfId="38" applyFont="1"/>
    <xf numFmtId="3" fontId="4" fillId="0" borderId="0" xfId="40" applyNumberFormat="1" applyFont="1"/>
    <xf numFmtId="166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7" fontId="15" fillId="2" borderId="11" xfId="48" applyNumberFormat="1" applyFont="1" applyFill="1" applyBorder="1" applyAlignment="1">
      <alignment wrapText="1"/>
    </xf>
    <xf numFmtId="166" fontId="13" fillId="0" borderId="0" xfId="40" applyNumberFormat="1" applyFont="1" applyAlignment="1">
      <alignment horizontal="left"/>
    </xf>
    <xf numFmtId="3" fontId="14" fillId="0" borderId="0" xfId="40" applyNumberFormat="1" applyFont="1" applyAlignment="1">
      <alignment horizontal="left"/>
    </xf>
    <xf numFmtId="166" fontId="13" fillId="0" borderId="0" xfId="39" applyNumberFormat="1" applyFont="1" applyAlignment="1">
      <alignment horizontal="left"/>
    </xf>
    <xf numFmtId="166" fontId="13" fillId="0" borderId="0" xfId="38" applyNumberFormat="1" applyFont="1" applyAlignment="1">
      <alignment horizontal="left"/>
    </xf>
    <xf numFmtId="4" fontId="12" fillId="0" borderId="13" xfId="38" applyNumberFormat="1" applyFont="1" applyFill="1" applyBorder="1" applyAlignment="1">
      <alignment vertical="center" wrapText="1"/>
    </xf>
    <xf numFmtId="3" fontId="4" fillId="0" borderId="0" xfId="36" applyNumberFormat="1"/>
    <xf numFmtId="167" fontId="15" fillId="2" borderId="1" xfId="48" applyNumberFormat="1" applyFont="1" applyFill="1" applyBorder="1" applyAlignment="1">
      <alignment wrapText="1"/>
    </xf>
    <xf numFmtId="3" fontId="13" fillId="0" borderId="0" xfId="40" applyNumberFormat="1" applyFont="1"/>
    <xf numFmtId="0" fontId="10" fillId="35" borderId="0" xfId="40" applyFont="1" applyFill="1" applyAlignment="1"/>
    <xf numFmtId="0" fontId="8" fillId="0" borderId="28" xfId="38" applyFont="1" applyBorder="1" applyAlignment="1">
      <alignment horizontal="center" vertical="center" wrapText="1"/>
    </xf>
    <xf numFmtId="167" fontId="15" fillId="2" borderId="32" xfId="48" applyNumberFormat="1" applyFont="1" applyFill="1" applyBorder="1" applyAlignment="1">
      <alignment wrapText="1"/>
    </xf>
    <xf numFmtId="167" fontId="6" fillId="34" borderId="34" xfId="48" applyNumberFormat="1" applyFont="1" applyFill="1" applyBorder="1" applyAlignment="1">
      <alignment horizontal="right" vertical="center"/>
    </xf>
    <xf numFmtId="4" fontId="6" fillId="34" borderId="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7" fontId="15" fillId="2" borderId="36" xfId="48" applyNumberFormat="1" applyFont="1" applyFill="1" applyBorder="1" applyAlignment="1">
      <alignment wrapText="1"/>
    </xf>
    <xf numFmtId="4" fontId="12" fillId="0" borderId="15" xfId="38" applyNumberFormat="1" applyFont="1" applyFill="1" applyBorder="1" applyAlignment="1">
      <alignment vertical="center" wrapText="1"/>
    </xf>
    <xf numFmtId="167" fontId="15" fillId="2" borderId="37" xfId="48" applyNumberFormat="1" applyFont="1" applyFill="1" applyBorder="1" applyAlignment="1">
      <alignment wrapText="1"/>
    </xf>
    <xf numFmtId="4" fontId="12" fillId="0" borderId="28" xfId="38" applyNumberFormat="1" applyFont="1" applyFill="1" applyBorder="1" applyAlignment="1">
      <alignment vertical="center" wrapText="1"/>
    </xf>
    <xf numFmtId="165" fontId="12" fillId="0" borderId="38" xfId="48" applyNumberFormat="1" applyFont="1" applyBorder="1" applyAlignment="1"/>
    <xf numFmtId="165" fontId="12" fillId="0" borderId="30" xfId="48" applyNumberFormat="1" applyFont="1" applyBorder="1" applyAlignment="1"/>
    <xf numFmtId="165" fontId="12" fillId="0" borderId="39" xfId="48" applyNumberFormat="1" applyFont="1" applyBorder="1" applyAlignment="1"/>
    <xf numFmtId="165" fontId="6" fillId="34" borderId="40" xfId="48" applyNumberFormat="1" applyFont="1" applyFill="1" applyBorder="1" applyAlignment="1">
      <alignment horizontal="right" vertical="center"/>
    </xf>
    <xf numFmtId="167" fontId="15" fillId="2" borderId="14" xfId="48" applyNumberFormat="1" applyFont="1" applyFill="1" applyBorder="1" applyAlignment="1">
      <alignment wrapText="1"/>
    </xf>
    <xf numFmtId="165" fontId="12" fillId="0" borderId="15" xfId="48" applyNumberFormat="1" applyFont="1" applyBorder="1" applyAlignment="1"/>
    <xf numFmtId="165" fontId="12" fillId="0" borderId="13" xfId="48" applyNumberFormat="1" applyFont="1" applyBorder="1" applyAlignment="1"/>
    <xf numFmtId="167" fontId="15" fillId="2" borderId="27" xfId="48" applyNumberFormat="1" applyFont="1" applyFill="1" applyBorder="1" applyAlignment="1">
      <alignment wrapText="1"/>
    </xf>
    <xf numFmtId="165" fontId="12" fillId="0" borderId="28" xfId="48" applyNumberFormat="1" applyFont="1" applyBorder="1" applyAlignment="1"/>
    <xf numFmtId="167" fontId="6" fillId="34" borderId="3" xfId="48" applyNumberFormat="1" applyFont="1" applyFill="1" applyBorder="1" applyAlignment="1">
      <alignment horizontal="right" vertical="center"/>
    </xf>
    <xf numFmtId="165" fontId="6" fillId="34" borderId="4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25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8" fillId="0" borderId="34" xfId="38" applyNumberFormat="1" applyFont="1" applyBorder="1" applyAlignment="1">
      <alignment horizontal="center" vertical="center" wrapText="1"/>
    </xf>
    <xf numFmtId="165" fontId="6" fillId="36" borderId="40" xfId="48" applyNumberFormat="1" applyFont="1" applyFill="1" applyBorder="1" applyAlignment="1">
      <alignment horizontal="right" vertical="center"/>
    </xf>
    <xf numFmtId="165" fontId="12" fillId="0" borderId="2" xfId="48" applyNumberFormat="1" applyFont="1" applyBorder="1" applyAlignment="1"/>
    <xf numFmtId="3" fontId="35" fillId="0" borderId="0" xfId="40" applyNumberFormat="1" applyFont="1" applyAlignment="1">
      <alignment horizontal="left" wrapText="1"/>
    </xf>
    <xf numFmtId="3" fontId="12" fillId="0" borderId="0" xfId="40" applyNumberFormat="1" applyFont="1" applyAlignment="1">
      <alignment wrapText="1"/>
    </xf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7" fillId="0" borderId="0" xfId="40" applyFont="1"/>
    <xf numFmtId="3" fontId="36" fillId="0" borderId="0" xfId="38" applyNumberFormat="1" applyFont="1"/>
    <xf numFmtId="166" fontId="36" fillId="0" borderId="0" xfId="38" applyNumberFormat="1" applyFont="1"/>
    <xf numFmtId="0" fontId="36" fillId="0" borderId="0" xfId="40" applyFont="1"/>
    <xf numFmtId="3" fontId="36" fillId="0" borderId="0" xfId="40" applyNumberFormat="1" applyFont="1"/>
    <xf numFmtId="166" fontId="36" fillId="0" borderId="0" xfId="40" applyNumberFormat="1" applyFont="1"/>
    <xf numFmtId="0" fontId="36" fillId="0" borderId="0" xfId="38" applyFont="1"/>
    <xf numFmtId="3" fontId="38" fillId="0" borderId="0" xfId="40" applyNumberFormat="1" applyFont="1"/>
    <xf numFmtId="166" fontId="39" fillId="0" borderId="0" xfId="38" applyNumberFormat="1" applyFont="1"/>
    <xf numFmtId="3" fontId="39" fillId="0" borderId="0" xfId="38" applyNumberFormat="1" applyFont="1"/>
    <xf numFmtId="166" fontId="38" fillId="0" borderId="0" xfId="40" applyNumberFormat="1" applyFont="1"/>
    <xf numFmtId="3" fontId="37" fillId="0" borderId="0" xfId="40" applyNumberFormat="1" applyFont="1"/>
    <xf numFmtId="164" fontId="40" fillId="0" borderId="0" xfId="50" applyFont="1" applyAlignment="1">
      <alignment horizontal="center"/>
    </xf>
    <xf numFmtId="0" fontId="8" fillId="0" borderId="28" xfId="38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41" fillId="0" borderId="0" xfId="38" applyFont="1" applyBorder="1" applyAlignment="1">
      <alignment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167" fontId="12" fillId="2" borderId="14" xfId="48" applyNumberFormat="1" applyFont="1" applyFill="1" applyBorder="1" applyAlignment="1">
      <alignment wrapText="1"/>
    </xf>
    <xf numFmtId="167" fontId="12" fillId="2" borderId="11" xfId="48" applyNumberFormat="1" applyFont="1" applyFill="1" applyBorder="1" applyAlignment="1">
      <alignment wrapText="1"/>
    </xf>
    <xf numFmtId="167" fontId="12" fillId="2" borderId="1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2" fillId="0" borderId="0" xfId="40" applyNumberFormat="1" applyFont="1"/>
    <xf numFmtId="3" fontId="42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166" fontId="12" fillId="0" borderId="0" xfId="39" applyNumberFormat="1" applyFont="1" applyAlignment="1">
      <alignment horizontal="left"/>
    </xf>
    <xf numFmtId="3" fontId="12" fillId="0" borderId="0" xfId="40" applyNumberFormat="1" applyFont="1"/>
    <xf numFmtId="3" fontId="12" fillId="0" borderId="0" xfId="36" applyNumberFormat="1" applyFont="1"/>
    <xf numFmtId="3" fontId="6" fillId="0" borderId="34" xfId="38" applyNumberFormat="1" applyFont="1" applyBorder="1" applyAlignment="1">
      <alignment horizontal="center" vertical="center" wrapText="1"/>
    </xf>
    <xf numFmtId="167" fontId="12" fillId="2" borderId="36" xfId="48" applyNumberFormat="1" applyFont="1" applyFill="1" applyBorder="1" applyAlignment="1">
      <alignment wrapText="1"/>
    </xf>
    <xf numFmtId="167" fontId="12" fillId="2" borderId="32" xfId="48" applyNumberFormat="1" applyFont="1" applyFill="1" applyBorder="1" applyAlignment="1">
      <alignment wrapText="1"/>
    </xf>
    <xf numFmtId="167" fontId="12" fillId="2" borderId="37" xfId="48" applyNumberFormat="1" applyFont="1" applyFill="1" applyBorder="1" applyAlignment="1">
      <alignment wrapText="1"/>
    </xf>
    <xf numFmtId="3" fontId="6" fillId="0" borderId="3" xfId="38" applyNumberFormat="1" applyFont="1" applyBorder="1" applyAlignment="1">
      <alignment horizontal="center" vertical="center" wrapText="1"/>
    </xf>
    <xf numFmtId="167" fontId="12" fillId="2" borderId="27" xfId="48" applyNumberFormat="1" applyFont="1" applyFill="1" applyBorder="1" applyAlignment="1">
      <alignment wrapText="1"/>
    </xf>
    <xf numFmtId="166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6" fontId="34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41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41" fillId="0" borderId="45" xfId="38" applyFont="1" applyBorder="1" applyAlignment="1">
      <alignment horizontal="center" vertical="center" wrapText="1"/>
    </xf>
    <xf numFmtId="0" fontId="44" fillId="35" borderId="0" xfId="40" applyFont="1" applyFill="1" applyBorder="1" applyAlignment="1">
      <alignment horizontal="left" vertical="center" wrapText="1"/>
    </xf>
    <xf numFmtId="0" fontId="44" fillId="35" borderId="0" xfId="40" applyFont="1" applyFill="1" applyAlignment="1"/>
    <xf numFmtId="3" fontId="44" fillId="0" borderId="0" xfId="38" applyNumberFormat="1" applyFont="1"/>
    <xf numFmtId="166" fontId="44" fillId="0" borderId="0" xfId="38" applyNumberFormat="1" applyFont="1"/>
    <xf numFmtId="0" fontId="45" fillId="0" borderId="0" xfId="40" applyFont="1"/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Обычный_форма отчета № 7" xfId="41" xr:uid="{00000000-0005-0000-0000-000029000000}"/>
    <cellStyle name="Обычный_формы №1,2,5" xfId="42" xr:uid="{00000000-0005-0000-0000-00002A000000}"/>
    <cellStyle name="Плохой" xfId="43" builtinId="27" customBuiltin="1"/>
    <cellStyle name="Пояснение" xfId="44" builtinId="53" customBuiltin="1"/>
    <cellStyle name="Примечание 2" xfId="45" xr:uid="{00000000-0005-0000-0000-00002D000000}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 xr:uid="{00000000-0005-0000-0000-000031000000}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Q40"/>
  <sheetViews>
    <sheetView topLeftCell="A7" zoomScale="90" zoomScaleNormal="90" workbookViewId="0">
      <selection activeCell="A30" sqref="A30:XFD36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5.5703125" style="15" customWidth="1"/>
    <col min="4" max="4" width="12.7109375" style="9" customWidth="1"/>
    <col min="5" max="5" width="15.7109375" style="15" customWidth="1"/>
    <col min="6" max="6" width="12.85546875" style="95" customWidth="1"/>
    <col min="7" max="7" width="15.7109375" style="15" customWidth="1"/>
    <col min="8" max="8" width="12.85546875" style="95" bestFit="1" customWidth="1"/>
    <col min="9" max="9" width="15.7109375" style="15" customWidth="1"/>
    <col min="10" max="10" width="12.85546875" style="95" bestFit="1" customWidth="1"/>
    <col min="11" max="11" width="15.7109375" style="15" customWidth="1"/>
    <col min="12" max="12" width="12.85546875" style="95" bestFit="1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5.25" customHeight="1" x14ac:dyDescent="0.25">
      <c r="B1" s="2"/>
      <c r="C1" s="4"/>
      <c r="D1" s="2"/>
      <c r="E1" s="4"/>
      <c r="F1" s="83"/>
      <c r="G1" s="4"/>
      <c r="H1" s="83"/>
      <c r="I1" s="7" t="s">
        <v>33</v>
      </c>
      <c r="J1" s="106" t="s">
        <v>65</v>
      </c>
      <c r="K1" s="106"/>
      <c r="L1" s="106"/>
      <c r="M1" s="106"/>
      <c r="N1" s="8"/>
      <c r="O1" s="8"/>
      <c r="P1" s="8"/>
      <c r="Q1" s="8"/>
    </row>
    <row r="2" spans="1:17" ht="14.25" customHeight="1" x14ac:dyDescent="0.25">
      <c r="A2" s="18" t="s">
        <v>63</v>
      </c>
      <c r="B2" s="3"/>
      <c r="C2" s="5"/>
      <c r="D2" s="3"/>
      <c r="E2" s="5"/>
      <c r="F2" s="84"/>
      <c r="G2" s="5"/>
      <c r="H2" s="83"/>
      <c r="I2" s="107"/>
      <c r="J2" s="107"/>
      <c r="K2" s="107"/>
      <c r="L2" s="107"/>
      <c r="M2" s="107"/>
    </row>
    <row r="3" spans="1:17" ht="9.75" customHeight="1" x14ac:dyDescent="0.25">
      <c r="A3" s="1"/>
      <c r="B3" s="3"/>
      <c r="C3" s="5"/>
      <c r="D3" s="3"/>
      <c r="E3" s="5"/>
      <c r="F3" s="84"/>
      <c r="G3" s="5"/>
      <c r="H3" s="83"/>
      <c r="I3" s="4"/>
      <c r="J3" s="83"/>
      <c r="K3" s="4"/>
      <c r="L3" s="83"/>
      <c r="M3" s="4"/>
    </row>
    <row r="4" spans="1:17" ht="42" customHeight="1" thickBot="1" x14ac:dyDescent="0.25">
      <c r="A4" s="108" t="s">
        <v>69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7" ht="13.5" customHeight="1" thickBot="1" x14ac:dyDescent="0.25">
      <c r="A5" s="109" t="s">
        <v>0</v>
      </c>
      <c r="B5" s="112" t="s">
        <v>1</v>
      </c>
      <c r="C5" s="113"/>
      <c r="D5" s="118" t="s">
        <v>2</v>
      </c>
      <c r="E5" s="119"/>
      <c r="F5" s="119"/>
      <c r="G5" s="119"/>
      <c r="H5" s="119"/>
      <c r="I5" s="119"/>
      <c r="J5" s="119"/>
      <c r="K5" s="119"/>
      <c r="L5" s="119"/>
      <c r="M5" s="120"/>
    </row>
    <row r="6" spans="1:17" ht="66" customHeight="1" x14ac:dyDescent="0.2">
      <c r="A6" s="110"/>
      <c r="B6" s="123" t="s">
        <v>3</v>
      </c>
      <c r="C6" s="114" t="s">
        <v>29</v>
      </c>
      <c r="D6" s="116" t="s">
        <v>4</v>
      </c>
      <c r="E6" s="117"/>
      <c r="F6" s="116" t="s">
        <v>5</v>
      </c>
      <c r="G6" s="117"/>
      <c r="H6" s="121" t="s">
        <v>6</v>
      </c>
      <c r="I6" s="122"/>
      <c r="J6" s="116" t="s">
        <v>27</v>
      </c>
      <c r="K6" s="117"/>
      <c r="L6" s="116" t="s">
        <v>28</v>
      </c>
      <c r="M6" s="117"/>
    </row>
    <row r="7" spans="1:17" ht="42.75" customHeight="1" thickBot="1" x14ac:dyDescent="0.25">
      <c r="A7" s="111"/>
      <c r="B7" s="124"/>
      <c r="C7" s="115"/>
      <c r="D7" s="55" t="s">
        <v>3</v>
      </c>
      <c r="E7" s="32" t="s">
        <v>7</v>
      </c>
      <c r="F7" s="55" t="s">
        <v>3</v>
      </c>
      <c r="G7" s="32" t="s">
        <v>7</v>
      </c>
      <c r="H7" s="55" t="s">
        <v>3</v>
      </c>
      <c r="I7" s="53" t="s">
        <v>7</v>
      </c>
      <c r="J7" s="55" t="s">
        <v>3</v>
      </c>
      <c r="K7" s="32" t="s">
        <v>7</v>
      </c>
      <c r="L7" s="55" t="s">
        <v>3</v>
      </c>
      <c r="M7" s="32" t="s">
        <v>7</v>
      </c>
    </row>
    <row r="8" spans="1:17" s="9" customFormat="1" ht="15.75" customHeight="1" thickBot="1" x14ac:dyDescent="0.25">
      <c r="A8" s="66">
        <v>1</v>
      </c>
      <c r="B8" s="37">
        <v>3</v>
      </c>
      <c r="C8" s="36">
        <v>4</v>
      </c>
      <c r="D8" s="19">
        <v>5</v>
      </c>
      <c r="E8" s="54">
        <v>6</v>
      </c>
      <c r="F8" s="85">
        <v>7</v>
      </c>
      <c r="G8" s="57">
        <v>8</v>
      </c>
      <c r="H8" s="97">
        <v>9</v>
      </c>
      <c r="I8" s="54">
        <v>10</v>
      </c>
      <c r="J8" s="101">
        <v>11</v>
      </c>
      <c r="K8" s="20">
        <v>12</v>
      </c>
      <c r="L8" s="85">
        <v>13</v>
      </c>
      <c r="M8" s="57">
        <v>14</v>
      </c>
    </row>
    <row r="9" spans="1:17" ht="15" customHeight="1" x14ac:dyDescent="0.25">
      <c r="A9" s="65" t="s">
        <v>8</v>
      </c>
      <c r="B9" s="38">
        <f>D9+F9+H9+J9+L9</f>
        <v>21408</v>
      </c>
      <c r="C9" s="42">
        <f>(E9+G9+I9+K9+M9)</f>
        <v>2444529.8633900001</v>
      </c>
      <c r="D9" s="46">
        <v>3677</v>
      </c>
      <c r="E9" s="42">
        <v>253310.60800000001</v>
      </c>
      <c r="F9" s="86">
        <v>2692</v>
      </c>
      <c r="G9" s="47">
        <v>175027.30499999999</v>
      </c>
      <c r="H9" s="98">
        <v>1181</v>
      </c>
      <c r="I9" s="42">
        <v>78404.204389999999</v>
      </c>
      <c r="J9" s="86">
        <v>2016</v>
      </c>
      <c r="K9" s="47">
        <v>871918.38500000001</v>
      </c>
      <c r="L9" s="86">
        <v>11842</v>
      </c>
      <c r="M9" s="39">
        <v>1065869.361</v>
      </c>
    </row>
    <row r="10" spans="1:17" ht="15" customHeight="1" x14ac:dyDescent="0.25">
      <c r="A10" s="63" t="s">
        <v>9</v>
      </c>
      <c r="B10" s="33">
        <f t="shared" ref="B10:B24" si="0">D10+F10+H10+J10+L10</f>
        <v>33367</v>
      </c>
      <c r="C10" s="43">
        <f t="shared" ref="C10:C24" si="1">(E10+G10+I10+K10+M10)</f>
        <v>4232667.62</v>
      </c>
      <c r="D10" s="22">
        <v>3892</v>
      </c>
      <c r="E10" s="43">
        <v>272166.25</v>
      </c>
      <c r="F10" s="87">
        <v>3276</v>
      </c>
      <c r="G10" s="48">
        <v>273955.44300000003</v>
      </c>
      <c r="H10" s="99">
        <v>2149</v>
      </c>
      <c r="I10" s="43">
        <v>221733.31200000001</v>
      </c>
      <c r="J10" s="87">
        <v>3704</v>
      </c>
      <c r="K10" s="48">
        <v>1640729.101</v>
      </c>
      <c r="L10" s="87">
        <v>20346</v>
      </c>
      <c r="M10" s="27">
        <v>1824083.514</v>
      </c>
    </row>
    <row r="11" spans="1:17" ht="15" customHeight="1" x14ac:dyDescent="0.25">
      <c r="A11" s="63" t="s">
        <v>10</v>
      </c>
      <c r="B11" s="33">
        <f t="shared" si="0"/>
        <v>72154</v>
      </c>
      <c r="C11" s="43">
        <f t="shared" si="1"/>
        <v>8489243.1223299988</v>
      </c>
      <c r="D11" s="22">
        <v>5233</v>
      </c>
      <c r="E11" s="43">
        <v>342267.43099999998</v>
      </c>
      <c r="F11" s="87">
        <v>4825</v>
      </c>
      <c r="G11" s="48">
        <v>336083.75599999999</v>
      </c>
      <c r="H11" s="99">
        <v>4697</v>
      </c>
      <c r="I11" s="43">
        <v>268158.04333000001</v>
      </c>
      <c r="J11" s="87">
        <v>7215</v>
      </c>
      <c r="K11" s="48">
        <v>3151305.1129999999</v>
      </c>
      <c r="L11" s="87">
        <v>50184</v>
      </c>
      <c r="M11" s="27">
        <v>4391428.7790000001</v>
      </c>
    </row>
    <row r="12" spans="1:17" ht="15" customHeight="1" x14ac:dyDescent="0.25">
      <c r="A12" s="63" t="s">
        <v>11</v>
      </c>
      <c r="B12" s="33">
        <f t="shared" si="0"/>
        <v>30105</v>
      </c>
      <c r="C12" s="43">
        <f t="shared" si="1"/>
        <v>4476976.9019999998</v>
      </c>
      <c r="D12" s="22">
        <v>3470</v>
      </c>
      <c r="E12" s="43">
        <v>344230.05099999998</v>
      </c>
      <c r="F12" s="87">
        <v>2772</v>
      </c>
      <c r="G12" s="48">
        <v>325088.81800000003</v>
      </c>
      <c r="H12" s="99">
        <v>5143</v>
      </c>
      <c r="I12" s="43">
        <v>629702.29599999997</v>
      </c>
      <c r="J12" s="87">
        <v>3064</v>
      </c>
      <c r="K12" s="48">
        <v>1512152.7560000001</v>
      </c>
      <c r="L12" s="87">
        <v>15656</v>
      </c>
      <c r="M12" s="27">
        <v>1665802.9809999999</v>
      </c>
    </row>
    <row r="13" spans="1:17" ht="15" customHeight="1" x14ac:dyDescent="0.25">
      <c r="A13" s="63" t="s">
        <v>12</v>
      </c>
      <c r="B13" s="33">
        <f t="shared" si="0"/>
        <v>38726</v>
      </c>
      <c r="C13" s="43">
        <f t="shared" si="1"/>
        <v>6154246.5976</v>
      </c>
      <c r="D13" s="22">
        <v>5362</v>
      </c>
      <c r="E13" s="43">
        <v>355578.114</v>
      </c>
      <c r="F13" s="87">
        <v>4588</v>
      </c>
      <c r="G13" s="48">
        <v>309088.946</v>
      </c>
      <c r="H13" s="99">
        <v>2771</v>
      </c>
      <c r="I13" s="43">
        <v>302174.68060000002</v>
      </c>
      <c r="J13" s="87">
        <v>4531</v>
      </c>
      <c r="K13" s="48">
        <v>3144780.4879999999</v>
      </c>
      <c r="L13" s="87">
        <v>21474</v>
      </c>
      <c r="M13" s="27">
        <v>2042624.3689999999</v>
      </c>
    </row>
    <row r="14" spans="1:17" ht="15" customHeight="1" x14ac:dyDescent="0.25">
      <c r="A14" s="63" t="s">
        <v>13</v>
      </c>
      <c r="B14" s="33">
        <f t="shared" si="0"/>
        <v>40137</v>
      </c>
      <c r="C14" s="43">
        <f t="shared" si="1"/>
        <v>4863646.3800000008</v>
      </c>
      <c r="D14" s="22">
        <v>4522</v>
      </c>
      <c r="E14" s="43">
        <v>264812.071</v>
      </c>
      <c r="F14" s="87">
        <v>2344</v>
      </c>
      <c r="G14" s="48">
        <v>190193.943</v>
      </c>
      <c r="H14" s="99">
        <v>1615</v>
      </c>
      <c r="I14" s="43">
        <v>133959.16699999999</v>
      </c>
      <c r="J14" s="87">
        <v>4123</v>
      </c>
      <c r="K14" s="48">
        <v>1885338.942</v>
      </c>
      <c r="L14" s="87">
        <v>27533</v>
      </c>
      <c r="M14" s="27">
        <v>2389342.2570000002</v>
      </c>
    </row>
    <row r="15" spans="1:17" ht="15" customHeight="1" x14ac:dyDescent="0.25">
      <c r="A15" s="63" t="s">
        <v>14</v>
      </c>
      <c r="B15" s="33">
        <f t="shared" si="0"/>
        <v>24288</v>
      </c>
      <c r="C15" s="43">
        <f t="shared" si="1"/>
        <v>3051535.344</v>
      </c>
      <c r="D15" s="22">
        <v>2704</v>
      </c>
      <c r="E15" s="43">
        <v>201897.05799999999</v>
      </c>
      <c r="F15" s="87">
        <v>2007</v>
      </c>
      <c r="G15" s="48">
        <v>147866.32500000001</v>
      </c>
      <c r="H15" s="99">
        <v>3898</v>
      </c>
      <c r="I15" s="43">
        <v>490084.29399999999</v>
      </c>
      <c r="J15" s="87">
        <v>2377</v>
      </c>
      <c r="K15" s="48">
        <v>1010564.8540000001</v>
      </c>
      <c r="L15" s="87">
        <v>13302</v>
      </c>
      <c r="M15" s="27">
        <v>1201122.8130000001</v>
      </c>
    </row>
    <row r="16" spans="1:17" ht="15" customHeight="1" x14ac:dyDescent="0.25">
      <c r="A16" s="63" t="s">
        <v>15</v>
      </c>
      <c r="B16" s="33">
        <f t="shared" si="0"/>
        <v>47270</v>
      </c>
      <c r="C16" s="43">
        <f t="shared" si="1"/>
        <v>5962045.2851999998</v>
      </c>
      <c r="D16" s="22">
        <v>13938</v>
      </c>
      <c r="E16" s="43">
        <v>1304357.0472000001</v>
      </c>
      <c r="F16" s="87">
        <v>5129</v>
      </c>
      <c r="G16" s="48">
        <v>440074.22100000002</v>
      </c>
      <c r="H16" s="99">
        <v>2059</v>
      </c>
      <c r="I16" s="43">
        <v>180819.484</v>
      </c>
      <c r="J16" s="87">
        <v>4202</v>
      </c>
      <c r="K16" s="48">
        <v>2021158.8940000001</v>
      </c>
      <c r="L16" s="87">
        <v>21942</v>
      </c>
      <c r="M16" s="27">
        <v>2015635.639</v>
      </c>
    </row>
    <row r="17" spans="1:13" ht="15" customHeight="1" x14ac:dyDescent="0.25">
      <c r="A17" s="63" t="s">
        <v>16</v>
      </c>
      <c r="B17" s="33">
        <f t="shared" si="0"/>
        <v>32629</v>
      </c>
      <c r="C17" s="43">
        <f t="shared" si="1"/>
        <v>3660135.7270999998</v>
      </c>
      <c r="D17" s="22">
        <v>3053</v>
      </c>
      <c r="E17" s="43">
        <v>168805.568</v>
      </c>
      <c r="F17" s="87">
        <v>2488</v>
      </c>
      <c r="G17" s="48">
        <v>183584.39199999999</v>
      </c>
      <c r="H17" s="99">
        <v>2196</v>
      </c>
      <c r="I17" s="43">
        <v>118940.4341</v>
      </c>
      <c r="J17" s="87">
        <v>4098</v>
      </c>
      <c r="K17" s="48">
        <v>1473371.831</v>
      </c>
      <c r="L17" s="87">
        <v>20794</v>
      </c>
      <c r="M17" s="27">
        <v>1715433.5020000001</v>
      </c>
    </row>
    <row r="18" spans="1:13" ht="15" customHeight="1" x14ac:dyDescent="0.25">
      <c r="A18" s="63" t="s">
        <v>17</v>
      </c>
      <c r="B18" s="33">
        <f t="shared" si="0"/>
        <v>21316</v>
      </c>
      <c r="C18" s="43">
        <f t="shared" si="1"/>
        <v>2496522.8110000002</v>
      </c>
      <c r="D18" s="22">
        <v>3579</v>
      </c>
      <c r="E18" s="43">
        <v>232858.85200000001</v>
      </c>
      <c r="F18" s="87">
        <v>2835</v>
      </c>
      <c r="G18" s="48">
        <v>173396.48000000001</v>
      </c>
      <c r="H18" s="99">
        <v>2215</v>
      </c>
      <c r="I18" s="43">
        <v>131215.81899999999</v>
      </c>
      <c r="J18" s="87">
        <v>2020</v>
      </c>
      <c r="K18" s="48">
        <v>941274.11499999999</v>
      </c>
      <c r="L18" s="87">
        <v>10667</v>
      </c>
      <c r="M18" s="27">
        <v>1017777.545</v>
      </c>
    </row>
    <row r="19" spans="1:13" ht="15" customHeight="1" x14ac:dyDescent="0.25">
      <c r="A19" s="63" t="s">
        <v>18</v>
      </c>
      <c r="B19" s="33">
        <f t="shared" si="0"/>
        <v>33759</v>
      </c>
      <c r="C19" s="43">
        <f t="shared" si="1"/>
        <v>5459326.6900000004</v>
      </c>
      <c r="D19" s="22">
        <v>4588</v>
      </c>
      <c r="E19" s="43">
        <v>512934.06300000002</v>
      </c>
      <c r="F19" s="87">
        <v>2699</v>
      </c>
      <c r="G19" s="48">
        <v>408676.38699999999</v>
      </c>
      <c r="H19" s="99">
        <v>2881</v>
      </c>
      <c r="I19" s="43">
        <v>275758.95899999997</v>
      </c>
      <c r="J19" s="87">
        <v>3980</v>
      </c>
      <c r="K19" s="48">
        <v>2248777.1230000001</v>
      </c>
      <c r="L19" s="87">
        <v>19611</v>
      </c>
      <c r="M19" s="27">
        <v>2013180.1580000001</v>
      </c>
    </row>
    <row r="20" spans="1:13" ht="15" customHeight="1" x14ac:dyDescent="0.25">
      <c r="A20" s="63" t="s">
        <v>19</v>
      </c>
      <c r="B20" s="33">
        <f t="shared" si="0"/>
        <v>20646</v>
      </c>
      <c r="C20" s="43">
        <f t="shared" si="1"/>
        <v>2608471.5480800001</v>
      </c>
      <c r="D20" s="22">
        <v>3346</v>
      </c>
      <c r="E20" s="43">
        <v>266008.97908000002</v>
      </c>
      <c r="F20" s="87">
        <v>2508</v>
      </c>
      <c r="G20" s="48">
        <v>200370.53899999999</v>
      </c>
      <c r="H20" s="99">
        <v>1672</v>
      </c>
      <c r="I20" s="43">
        <v>138162.71299999999</v>
      </c>
      <c r="J20" s="87">
        <v>2114</v>
      </c>
      <c r="K20" s="48">
        <v>959329.75100000005</v>
      </c>
      <c r="L20" s="87">
        <v>11006</v>
      </c>
      <c r="M20" s="27">
        <v>1044599.566</v>
      </c>
    </row>
    <row r="21" spans="1:13" ht="15" customHeight="1" x14ac:dyDescent="0.25">
      <c r="A21" s="63" t="s">
        <v>20</v>
      </c>
      <c r="B21" s="33">
        <f t="shared" si="0"/>
        <v>12618</v>
      </c>
      <c r="C21" s="43">
        <f t="shared" si="1"/>
        <v>1361037.3769999999</v>
      </c>
      <c r="D21" s="22">
        <v>2544</v>
      </c>
      <c r="E21" s="43">
        <v>142344.02799999999</v>
      </c>
      <c r="F21" s="87">
        <v>1464</v>
      </c>
      <c r="G21" s="48">
        <v>81222.282999999996</v>
      </c>
      <c r="H21" s="99">
        <v>1257</v>
      </c>
      <c r="I21" s="43">
        <v>77526.91</v>
      </c>
      <c r="J21" s="87">
        <v>1096</v>
      </c>
      <c r="K21" s="48">
        <v>488134.13400000002</v>
      </c>
      <c r="L21" s="87">
        <v>6257</v>
      </c>
      <c r="M21" s="27">
        <v>571810.022</v>
      </c>
    </row>
    <row r="22" spans="1:13" ht="15" customHeight="1" x14ac:dyDescent="0.25">
      <c r="A22" s="63" t="s">
        <v>56</v>
      </c>
      <c r="B22" s="33">
        <f t="shared" si="0"/>
        <v>76954</v>
      </c>
      <c r="C22" s="43">
        <f t="shared" si="1"/>
        <v>7945255.3480000002</v>
      </c>
      <c r="D22" s="22">
        <v>7690</v>
      </c>
      <c r="E22" s="43">
        <v>433647.989</v>
      </c>
      <c r="F22" s="87">
        <v>3663</v>
      </c>
      <c r="G22" s="48">
        <v>255313.90299999999</v>
      </c>
      <c r="H22" s="99">
        <v>1617</v>
      </c>
      <c r="I22" s="43">
        <v>119542.247</v>
      </c>
      <c r="J22" s="87">
        <v>6227</v>
      </c>
      <c r="K22" s="48">
        <v>2467878.2919999999</v>
      </c>
      <c r="L22" s="87">
        <v>57757</v>
      </c>
      <c r="M22" s="27">
        <v>4668872.9170000004</v>
      </c>
    </row>
    <row r="23" spans="1:13" ht="15" customHeight="1" x14ac:dyDescent="0.25">
      <c r="A23" s="63" t="s">
        <v>21</v>
      </c>
      <c r="B23" s="33">
        <f t="shared" si="0"/>
        <v>55774</v>
      </c>
      <c r="C23" s="43">
        <f t="shared" si="1"/>
        <v>9335821.2100000009</v>
      </c>
      <c r="D23" s="22">
        <v>7269</v>
      </c>
      <c r="E23" s="43">
        <v>805288.55299999996</v>
      </c>
      <c r="F23" s="87">
        <v>3676</v>
      </c>
      <c r="G23" s="48">
        <v>403375.30499999999</v>
      </c>
      <c r="H23" s="99">
        <v>3828</v>
      </c>
      <c r="I23" s="43">
        <v>503066.61200000002</v>
      </c>
      <c r="J23" s="87">
        <v>6724</v>
      </c>
      <c r="K23" s="48">
        <v>3701065.4190000002</v>
      </c>
      <c r="L23" s="87">
        <v>34277</v>
      </c>
      <c r="M23" s="27">
        <v>3923025.321</v>
      </c>
    </row>
    <row r="24" spans="1:13" ht="15" customHeight="1" x14ac:dyDescent="0.25">
      <c r="A24" s="63" t="s">
        <v>60</v>
      </c>
      <c r="B24" s="33">
        <f t="shared" si="0"/>
        <v>44660</v>
      </c>
      <c r="C24" s="43">
        <f t="shared" si="1"/>
        <v>7936714.2530000005</v>
      </c>
      <c r="D24" s="22">
        <v>4676</v>
      </c>
      <c r="E24" s="43">
        <v>460195.67099999997</v>
      </c>
      <c r="F24" s="88">
        <v>2807</v>
      </c>
      <c r="G24" s="60">
        <v>302811.52899999998</v>
      </c>
      <c r="H24" s="99">
        <v>2843</v>
      </c>
      <c r="I24" s="43">
        <v>398195.37</v>
      </c>
      <c r="J24" s="87">
        <v>5801</v>
      </c>
      <c r="K24" s="48">
        <v>3509360.9419999998</v>
      </c>
      <c r="L24" s="87">
        <v>28533</v>
      </c>
      <c r="M24" s="27">
        <v>3266150.7409999999</v>
      </c>
    </row>
    <row r="25" spans="1:13" ht="15" customHeight="1" thickBot="1" x14ac:dyDescent="0.3">
      <c r="A25" s="64" t="s">
        <v>57</v>
      </c>
      <c r="B25" s="40">
        <f>D25+F25+H25+J25+L25</f>
        <v>41015</v>
      </c>
      <c r="C25" s="44">
        <f>E25+G25+I25+K25+M25</f>
        <v>4916861.4938000003</v>
      </c>
      <c r="D25" s="49">
        <v>4180</v>
      </c>
      <c r="E25" s="44">
        <v>280717.32180000003</v>
      </c>
      <c r="F25" s="88">
        <v>2102</v>
      </c>
      <c r="G25" s="60">
        <v>171266.617</v>
      </c>
      <c r="H25" s="100">
        <v>1057</v>
      </c>
      <c r="I25" s="44">
        <v>83859.058999999994</v>
      </c>
      <c r="J25" s="102">
        <v>4197</v>
      </c>
      <c r="K25" s="50">
        <v>1838652.9850000001</v>
      </c>
      <c r="L25" s="102">
        <v>29479</v>
      </c>
      <c r="M25" s="41">
        <v>2542365.5109999999</v>
      </c>
    </row>
    <row r="26" spans="1:13" s="10" customFormat="1" ht="15" customHeight="1" thickBot="1" x14ac:dyDescent="0.25">
      <c r="A26" s="21" t="s">
        <v>22</v>
      </c>
      <c r="B26" s="34">
        <f t="shared" ref="B26:M26" si="2">SUM(B9:B25)</f>
        <v>646826</v>
      </c>
      <c r="C26" s="45">
        <f t="shared" si="2"/>
        <v>85395037.57249999</v>
      </c>
      <c r="D26" s="51">
        <f t="shared" si="2"/>
        <v>83723</v>
      </c>
      <c r="E26" s="59">
        <f t="shared" si="2"/>
        <v>6641419.6550799999</v>
      </c>
      <c r="F26" s="51">
        <f t="shared" si="2"/>
        <v>51875</v>
      </c>
      <c r="G26" s="52">
        <f t="shared" si="2"/>
        <v>4377396.1919999989</v>
      </c>
      <c r="H26" s="34">
        <f t="shared" si="2"/>
        <v>43079</v>
      </c>
      <c r="I26" s="45">
        <f t="shared" si="2"/>
        <v>4151303.6044200007</v>
      </c>
      <c r="J26" s="51">
        <f t="shared" si="2"/>
        <v>67489</v>
      </c>
      <c r="K26" s="52">
        <f t="shared" si="2"/>
        <v>32865793.124999993</v>
      </c>
      <c r="L26" s="51">
        <f t="shared" si="2"/>
        <v>400660</v>
      </c>
      <c r="M26" s="35">
        <f t="shared" si="2"/>
        <v>37359124.995999999</v>
      </c>
    </row>
    <row r="27" spans="1:13" x14ac:dyDescent="0.25">
      <c r="A27" s="104" t="s">
        <v>31</v>
      </c>
      <c r="B27" s="104"/>
      <c r="C27" s="104"/>
      <c r="D27" s="104"/>
      <c r="E27" s="104"/>
      <c r="F27" s="89"/>
      <c r="G27" s="31"/>
      <c r="H27" s="89"/>
      <c r="I27" s="31"/>
      <c r="J27" s="83"/>
      <c r="K27" s="12"/>
      <c r="L27" s="83"/>
      <c r="M27" s="12"/>
    </row>
    <row r="28" spans="1:13" s="67" customFormat="1" ht="12.75" customHeight="1" x14ac:dyDescent="0.25">
      <c r="A28" s="70" t="s">
        <v>54</v>
      </c>
      <c r="B28" s="71"/>
      <c r="C28" s="72"/>
      <c r="D28" s="71"/>
      <c r="E28" s="72"/>
      <c r="F28" s="90"/>
      <c r="G28" s="72"/>
      <c r="H28" s="90"/>
      <c r="I28" s="72"/>
      <c r="J28" s="91"/>
      <c r="K28" s="69"/>
      <c r="L28" s="91"/>
      <c r="M28" s="69"/>
    </row>
    <row r="29" spans="1:13" s="67" customFormat="1" x14ac:dyDescent="0.25">
      <c r="A29" s="73" t="s">
        <v>32</v>
      </c>
      <c r="B29" s="74"/>
      <c r="C29" s="75"/>
      <c r="D29" s="76"/>
      <c r="E29" s="75"/>
      <c r="F29" s="91"/>
      <c r="G29" s="75"/>
      <c r="H29" s="91"/>
      <c r="I29" s="75"/>
      <c r="J29" s="91"/>
      <c r="K29" s="77" t="s">
        <v>31</v>
      </c>
      <c r="L29" s="91" t="s">
        <v>31</v>
      </c>
      <c r="M29" s="75" t="s">
        <v>31</v>
      </c>
    </row>
    <row r="30" spans="1:13" s="67" customFormat="1" ht="12.75" customHeight="1" x14ac:dyDescent="0.25">
      <c r="A30" s="70"/>
      <c r="B30" s="78"/>
      <c r="C30" s="78"/>
      <c r="D30" s="78"/>
      <c r="E30" s="78"/>
      <c r="F30" s="90"/>
      <c r="G30" s="78"/>
      <c r="H30" s="90"/>
      <c r="I30" s="78"/>
      <c r="J30" s="90"/>
      <c r="K30" s="78"/>
      <c r="L30" s="90"/>
      <c r="M30" s="78"/>
    </row>
    <row r="31" spans="1:13" s="17" customFormat="1" ht="12.75" customHeight="1" x14ac:dyDescent="0.25">
      <c r="A31" s="30"/>
      <c r="B31" s="105"/>
      <c r="C31" s="105"/>
      <c r="D31" s="25"/>
      <c r="F31" s="92"/>
      <c r="H31" s="92"/>
      <c r="J31" s="92"/>
      <c r="L31" s="92"/>
    </row>
    <row r="32" spans="1:13" ht="12.75" customHeight="1" x14ac:dyDescent="0.25">
      <c r="A32" s="13"/>
      <c r="B32" s="103"/>
      <c r="C32" s="103"/>
      <c r="D32" s="103"/>
      <c r="E32" s="23"/>
      <c r="F32" s="93"/>
      <c r="G32" s="7"/>
      <c r="I32" s="7"/>
      <c r="K32" s="7"/>
    </row>
    <row r="33" spans="1:17" ht="30" customHeight="1" x14ac:dyDescent="0.25">
      <c r="A33" s="62"/>
      <c r="B33" s="26"/>
      <c r="C33" s="26"/>
      <c r="D33" s="26"/>
      <c r="E33" s="25"/>
      <c r="F33" s="94"/>
      <c r="G33" s="7"/>
      <c r="I33" s="7"/>
    </row>
    <row r="34" spans="1:17" x14ac:dyDescent="0.25">
      <c r="A34" s="17"/>
      <c r="B34" s="103"/>
      <c r="C34" s="103"/>
      <c r="D34" s="103"/>
      <c r="E34" s="16"/>
      <c r="G34" s="7"/>
      <c r="I34" s="7"/>
    </row>
    <row r="35" spans="1:17" ht="30" customHeight="1" x14ac:dyDescent="0.25">
      <c r="A35" s="61"/>
      <c r="B35" s="26"/>
      <c r="C35" s="26"/>
      <c r="D35" s="79"/>
      <c r="E35" s="25"/>
      <c r="F35" s="96"/>
      <c r="G35" s="28"/>
      <c r="H35" s="96"/>
      <c r="I35" s="28"/>
      <c r="J35" s="96"/>
      <c r="K35" s="28"/>
      <c r="L35" s="96"/>
      <c r="M35" s="28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B6:B7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40"/>
  <sheetViews>
    <sheetView tabSelected="1" zoomScale="90" zoomScaleNormal="90" workbookViewId="0">
      <selection activeCell="G18" sqref="G18"/>
    </sheetView>
  </sheetViews>
  <sheetFormatPr defaultColWidth="11.42578125" defaultRowHeight="12.75" x14ac:dyDescent="0.2"/>
  <cols>
    <col min="1" max="1" width="25.7109375" style="6" customWidth="1"/>
    <col min="2" max="2" width="13.5703125" style="9" customWidth="1"/>
    <col min="3" max="3" width="15.5703125" style="15" customWidth="1"/>
    <col min="4" max="4" width="11.7109375" style="9" customWidth="1"/>
    <col min="5" max="5" width="15.7109375" style="15" customWidth="1"/>
    <col min="6" max="6" width="11.7109375" style="9" customWidth="1"/>
    <col min="7" max="7" width="15.7109375" style="15" customWidth="1"/>
    <col min="8" max="8" width="11.7109375" style="9" customWidth="1"/>
    <col min="9" max="9" width="15.7109375" style="15" customWidth="1"/>
    <col min="10" max="10" width="11.7109375" style="9" customWidth="1"/>
    <col min="11" max="11" width="15.7109375" style="15" customWidth="1"/>
    <col min="12" max="12" width="11.7109375" style="9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6" customHeight="1" x14ac:dyDescent="0.2">
      <c r="B1" s="2"/>
      <c r="C1" s="4"/>
      <c r="D1" s="2"/>
      <c r="E1" s="4"/>
      <c r="F1" s="2"/>
      <c r="G1" s="4"/>
      <c r="H1" s="2"/>
      <c r="I1" s="7" t="s">
        <v>33</v>
      </c>
      <c r="J1" s="106" t="s">
        <v>67</v>
      </c>
      <c r="K1" s="106"/>
      <c r="L1" s="106"/>
      <c r="M1" s="106"/>
      <c r="N1" s="8"/>
      <c r="O1" s="8"/>
      <c r="P1" s="8"/>
      <c r="Q1" s="8"/>
    </row>
    <row r="2" spans="1:17" ht="14.25" customHeight="1" x14ac:dyDescent="0.2">
      <c r="A2" s="18" t="s">
        <v>64</v>
      </c>
      <c r="B2" s="3"/>
      <c r="C2" s="5"/>
      <c r="D2" s="3"/>
      <c r="E2" s="5"/>
      <c r="F2" s="3"/>
      <c r="G2" s="5"/>
      <c r="H2" s="2"/>
      <c r="I2" s="107"/>
      <c r="J2" s="107"/>
      <c r="K2" s="107"/>
      <c r="L2" s="107"/>
      <c r="M2" s="107"/>
    </row>
    <row r="3" spans="1:17" ht="9.75" customHeight="1" x14ac:dyDescent="0.2">
      <c r="A3" s="1"/>
      <c r="B3" s="3"/>
      <c r="C3" s="5"/>
      <c r="D3" s="3"/>
      <c r="E3" s="5"/>
      <c r="F3" s="3"/>
      <c r="G3" s="5"/>
      <c r="H3" s="2"/>
      <c r="I3" s="4"/>
      <c r="J3" s="2"/>
      <c r="K3" s="4"/>
      <c r="L3" s="2"/>
      <c r="M3" s="4"/>
    </row>
    <row r="4" spans="1:17" ht="42" customHeight="1" thickBot="1" x14ac:dyDescent="0.25">
      <c r="A4" s="125" t="s">
        <v>70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82"/>
    </row>
    <row r="5" spans="1:17" ht="13.5" customHeight="1" thickBot="1" x14ac:dyDescent="0.25">
      <c r="A5" s="109" t="s">
        <v>24</v>
      </c>
      <c r="B5" s="112" t="s">
        <v>25</v>
      </c>
      <c r="C5" s="113"/>
      <c r="D5" s="118" t="s">
        <v>26</v>
      </c>
      <c r="E5" s="119"/>
      <c r="F5" s="119"/>
      <c r="G5" s="119"/>
      <c r="H5" s="119"/>
      <c r="I5" s="119"/>
      <c r="J5" s="119"/>
      <c r="K5" s="119"/>
      <c r="L5" s="119"/>
      <c r="M5" s="120"/>
    </row>
    <row r="6" spans="1:17" ht="66" customHeight="1" x14ac:dyDescent="0.2">
      <c r="A6" s="110"/>
      <c r="B6" s="123" t="s">
        <v>34</v>
      </c>
      <c r="C6" s="114" t="s">
        <v>62</v>
      </c>
      <c r="D6" s="116" t="s">
        <v>49</v>
      </c>
      <c r="E6" s="117"/>
      <c r="F6" s="116" t="s">
        <v>50</v>
      </c>
      <c r="G6" s="117"/>
      <c r="H6" s="121" t="s">
        <v>51</v>
      </c>
      <c r="I6" s="122"/>
      <c r="J6" s="116" t="s">
        <v>52</v>
      </c>
      <c r="K6" s="117"/>
      <c r="L6" s="116" t="s">
        <v>53</v>
      </c>
      <c r="M6" s="117"/>
    </row>
    <row r="7" spans="1:17" ht="42.75" customHeight="1" thickBot="1" x14ac:dyDescent="0.25">
      <c r="A7" s="111"/>
      <c r="B7" s="124"/>
      <c r="C7" s="115"/>
      <c r="D7" s="55" t="s">
        <v>68</v>
      </c>
      <c r="E7" s="80" t="s">
        <v>30</v>
      </c>
      <c r="F7" s="55" t="s">
        <v>68</v>
      </c>
      <c r="G7" s="80" t="s">
        <v>30</v>
      </c>
      <c r="H7" s="81" t="s">
        <v>68</v>
      </c>
      <c r="I7" s="53" t="s">
        <v>30</v>
      </c>
      <c r="J7" s="55" t="s">
        <v>68</v>
      </c>
      <c r="K7" s="80" t="s">
        <v>30</v>
      </c>
      <c r="L7" s="55" t="s">
        <v>68</v>
      </c>
      <c r="M7" s="80" t="s">
        <v>30</v>
      </c>
    </row>
    <row r="8" spans="1:17" s="9" customFormat="1" ht="15.75" customHeight="1" thickBot="1" x14ac:dyDescent="0.25">
      <c r="A8" s="66">
        <v>1</v>
      </c>
      <c r="B8" s="37">
        <v>3</v>
      </c>
      <c r="C8" s="36">
        <v>4</v>
      </c>
      <c r="D8" s="19">
        <v>5</v>
      </c>
      <c r="E8" s="54">
        <v>6</v>
      </c>
      <c r="F8" s="56">
        <v>7</v>
      </c>
      <c r="G8" s="57">
        <v>8</v>
      </c>
      <c r="H8" s="58">
        <v>9</v>
      </c>
      <c r="I8" s="54">
        <v>10</v>
      </c>
      <c r="J8" s="19">
        <v>11</v>
      </c>
      <c r="K8" s="20">
        <v>12</v>
      </c>
      <c r="L8" s="56">
        <v>13</v>
      </c>
      <c r="M8" s="57">
        <v>14</v>
      </c>
    </row>
    <row r="9" spans="1:17" ht="15" customHeight="1" x14ac:dyDescent="0.25">
      <c r="A9" s="65" t="s">
        <v>35</v>
      </c>
      <c r="B9" s="38">
        <f>D9+F9+H9+J9+L9</f>
        <v>21408</v>
      </c>
      <c r="C9" s="42">
        <f>(E9+G9+I9+K9+M9)</f>
        <v>2444529.8633900001</v>
      </c>
      <c r="D9" s="46">
        <v>3677</v>
      </c>
      <c r="E9" s="42">
        <v>253310.60800000001</v>
      </c>
      <c r="F9" s="46">
        <v>2692</v>
      </c>
      <c r="G9" s="47">
        <v>175027.30499999999</v>
      </c>
      <c r="H9" s="38">
        <v>1181</v>
      </c>
      <c r="I9" s="42">
        <v>78404.204389999999</v>
      </c>
      <c r="J9" s="46">
        <v>2016</v>
      </c>
      <c r="K9" s="47">
        <v>871918.38500000001</v>
      </c>
      <c r="L9" s="46">
        <v>11842</v>
      </c>
      <c r="M9" s="39">
        <v>1065869.361</v>
      </c>
    </row>
    <row r="10" spans="1:17" ht="15" customHeight="1" x14ac:dyDescent="0.25">
      <c r="A10" s="63" t="s">
        <v>36</v>
      </c>
      <c r="B10" s="33">
        <f t="shared" ref="B10:B24" si="0">D10+F10+H10+J10+L10</f>
        <v>33367</v>
      </c>
      <c r="C10" s="43">
        <f>(E10+G10+I10+K10+M10)</f>
        <v>4232667.62</v>
      </c>
      <c r="D10" s="22">
        <v>3892</v>
      </c>
      <c r="E10" s="43">
        <v>272166.25</v>
      </c>
      <c r="F10" s="22">
        <v>3276</v>
      </c>
      <c r="G10" s="48">
        <v>273955.44300000003</v>
      </c>
      <c r="H10" s="33">
        <v>2149</v>
      </c>
      <c r="I10" s="43">
        <v>221733.31200000001</v>
      </c>
      <c r="J10" s="22">
        <v>3704</v>
      </c>
      <c r="K10" s="48">
        <v>1640729.101</v>
      </c>
      <c r="L10" s="22">
        <v>20346</v>
      </c>
      <c r="M10" s="27">
        <v>1824083.514</v>
      </c>
    </row>
    <row r="11" spans="1:17" ht="15" customHeight="1" x14ac:dyDescent="0.25">
      <c r="A11" s="63" t="s">
        <v>37</v>
      </c>
      <c r="B11" s="33">
        <f t="shared" si="0"/>
        <v>72154</v>
      </c>
      <c r="C11" s="43">
        <f t="shared" ref="C11:C24" si="1">(E11+G11+I11+K11+M11)</f>
        <v>8489243.1223299988</v>
      </c>
      <c r="D11" s="22">
        <v>5233</v>
      </c>
      <c r="E11" s="43">
        <v>342267.43099999998</v>
      </c>
      <c r="F11" s="22">
        <v>4825</v>
      </c>
      <c r="G11" s="48">
        <v>336083.75599999999</v>
      </c>
      <c r="H11" s="33">
        <v>4697</v>
      </c>
      <c r="I11" s="43">
        <v>268158.04333000001</v>
      </c>
      <c r="J11" s="22">
        <v>7215</v>
      </c>
      <c r="K11" s="48">
        <v>3151305.1129999999</v>
      </c>
      <c r="L11" s="22">
        <v>50184</v>
      </c>
      <c r="M11" s="27">
        <v>4391428.7790000001</v>
      </c>
    </row>
    <row r="12" spans="1:17" ht="15" customHeight="1" x14ac:dyDescent="0.25">
      <c r="A12" s="63" t="s">
        <v>38</v>
      </c>
      <c r="B12" s="33">
        <f t="shared" si="0"/>
        <v>30105</v>
      </c>
      <c r="C12" s="43">
        <f t="shared" si="1"/>
        <v>4476976.9019999998</v>
      </c>
      <c r="D12" s="22">
        <v>3470</v>
      </c>
      <c r="E12" s="43">
        <v>344230.05099999998</v>
      </c>
      <c r="F12" s="22">
        <v>2772</v>
      </c>
      <c r="G12" s="48">
        <v>325088.81800000003</v>
      </c>
      <c r="H12" s="33">
        <v>5143</v>
      </c>
      <c r="I12" s="43">
        <v>629702.29599999997</v>
      </c>
      <c r="J12" s="22">
        <v>3064</v>
      </c>
      <c r="K12" s="48">
        <v>1512152.7560000001</v>
      </c>
      <c r="L12" s="22">
        <v>15656</v>
      </c>
      <c r="M12" s="27">
        <v>1665802.9809999999</v>
      </c>
    </row>
    <row r="13" spans="1:17" ht="15" customHeight="1" x14ac:dyDescent="0.25">
      <c r="A13" s="63" t="s">
        <v>39</v>
      </c>
      <c r="B13" s="33">
        <f t="shared" si="0"/>
        <v>38726</v>
      </c>
      <c r="C13" s="43">
        <f t="shared" si="1"/>
        <v>6154246.5976</v>
      </c>
      <c r="D13" s="22">
        <v>5362</v>
      </c>
      <c r="E13" s="43">
        <v>355578.114</v>
      </c>
      <c r="F13" s="22">
        <v>4588</v>
      </c>
      <c r="G13" s="48">
        <v>309088.946</v>
      </c>
      <c r="H13" s="33">
        <v>2771</v>
      </c>
      <c r="I13" s="43">
        <v>302174.68060000002</v>
      </c>
      <c r="J13" s="22">
        <v>4531</v>
      </c>
      <c r="K13" s="48">
        <v>3144780.4879999999</v>
      </c>
      <c r="L13" s="22">
        <v>21474</v>
      </c>
      <c r="M13" s="27">
        <v>2042624.3689999999</v>
      </c>
    </row>
    <row r="14" spans="1:17" ht="15" customHeight="1" x14ac:dyDescent="0.25">
      <c r="A14" s="63" t="s">
        <v>40</v>
      </c>
      <c r="B14" s="33">
        <f t="shared" si="0"/>
        <v>40137</v>
      </c>
      <c r="C14" s="43">
        <f t="shared" si="1"/>
        <v>4863646.3800000008</v>
      </c>
      <c r="D14" s="22">
        <v>4522</v>
      </c>
      <c r="E14" s="43">
        <v>264812.071</v>
      </c>
      <c r="F14" s="22">
        <v>2344</v>
      </c>
      <c r="G14" s="48">
        <v>190193.943</v>
      </c>
      <c r="H14" s="33">
        <v>1615</v>
      </c>
      <c r="I14" s="43">
        <v>133959.16699999999</v>
      </c>
      <c r="J14" s="22">
        <v>4123</v>
      </c>
      <c r="K14" s="48">
        <v>1885338.942</v>
      </c>
      <c r="L14" s="22">
        <v>27533</v>
      </c>
      <c r="M14" s="27">
        <v>2389342.2570000002</v>
      </c>
    </row>
    <row r="15" spans="1:17" ht="15" customHeight="1" x14ac:dyDescent="0.25">
      <c r="A15" s="63" t="s">
        <v>41</v>
      </c>
      <c r="B15" s="33">
        <f t="shared" si="0"/>
        <v>24288</v>
      </c>
      <c r="C15" s="43">
        <f t="shared" si="1"/>
        <v>3051535.344</v>
      </c>
      <c r="D15" s="22">
        <v>2704</v>
      </c>
      <c r="E15" s="43">
        <v>201897.05799999999</v>
      </c>
      <c r="F15" s="22">
        <v>2007</v>
      </c>
      <c r="G15" s="48">
        <v>147866.32500000001</v>
      </c>
      <c r="H15" s="33">
        <v>3898</v>
      </c>
      <c r="I15" s="43">
        <v>490084.29399999999</v>
      </c>
      <c r="J15" s="22">
        <v>2377</v>
      </c>
      <c r="K15" s="48">
        <v>1010564.8540000001</v>
      </c>
      <c r="L15" s="22">
        <v>13302</v>
      </c>
      <c r="M15" s="27">
        <v>1201122.8130000001</v>
      </c>
    </row>
    <row r="16" spans="1:17" ht="15" customHeight="1" x14ac:dyDescent="0.25">
      <c r="A16" s="63" t="s">
        <v>42</v>
      </c>
      <c r="B16" s="33">
        <f t="shared" si="0"/>
        <v>47270</v>
      </c>
      <c r="C16" s="43">
        <f t="shared" si="1"/>
        <v>5962045.2851999998</v>
      </c>
      <c r="D16" s="22">
        <v>13938</v>
      </c>
      <c r="E16" s="43">
        <v>1304357.0472000001</v>
      </c>
      <c r="F16" s="22">
        <v>5129</v>
      </c>
      <c r="G16" s="48">
        <v>440074.22100000002</v>
      </c>
      <c r="H16" s="33">
        <v>2059</v>
      </c>
      <c r="I16" s="43">
        <v>180819.484</v>
      </c>
      <c r="J16" s="22">
        <v>4202</v>
      </c>
      <c r="K16" s="48">
        <v>2021158.8940000001</v>
      </c>
      <c r="L16" s="22">
        <v>21942</v>
      </c>
      <c r="M16" s="27">
        <v>2015635.639</v>
      </c>
    </row>
    <row r="17" spans="1:13" ht="15" customHeight="1" x14ac:dyDescent="0.25">
      <c r="A17" s="63" t="s">
        <v>43</v>
      </c>
      <c r="B17" s="33">
        <f t="shared" si="0"/>
        <v>32629</v>
      </c>
      <c r="C17" s="43">
        <f t="shared" si="1"/>
        <v>3660135.7270999998</v>
      </c>
      <c r="D17" s="22">
        <v>3053</v>
      </c>
      <c r="E17" s="43">
        <v>168805.568</v>
      </c>
      <c r="F17" s="22">
        <v>2488</v>
      </c>
      <c r="G17" s="48">
        <v>183584.39199999999</v>
      </c>
      <c r="H17" s="33">
        <v>2196</v>
      </c>
      <c r="I17" s="43">
        <v>118940.4341</v>
      </c>
      <c r="J17" s="22">
        <v>4098</v>
      </c>
      <c r="K17" s="48">
        <v>1473371.831</v>
      </c>
      <c r="L17" s="22">
        <v>20794</v>
      </c>
      <c r="M17" s="27">
        <v>1715433.5020000001</v>
      </c>
    </row>
    <row r="18" spans="1:13" ht="15" customHeight="1" x14ac:dyDescent="0.25">
      <c r="A18" s="63" t="s">
        <v>44</v>
      </c>
      <c r="B18" s="33">
        <f t="shared" si="0"/>
        <v>21316</v>
      </c>
      <c r="C18" s="43">
        <f t="shared" si="1"/>
        <v>2496522.8110000002</v>
      </c>
      <c r="D18" s="22">
        <v>3579</v>
      </c>
      <c r="E18" s="43">
        <v>232858.85200000001</v>
      </c>
      <c r="F18" s="22">
        <v>2835</v>
      </c>
      <c r="G18" s="48">
        <v>173396.48000000001</v>
      </c>
      <c r="H18" s="33">
        <v>2215</v>
      </c>
      <c r="I18" s="43">
        <v>131215.81899999999</v>
      </c>
      <c r="J18" s="22">
        <v>2020</v>
      </c>
      <c r="K18" s="48">
        <v>941274.11499999999</v>
      </c>
      <c r="L18" s="22">
        <v>10667</v>
      </c>
      <c r="M18" s="27">
        <v>1017777.545</v>
      </c>
    </row>
    <row r="19" spans="1:13" ht="15" customHeight="1" x14ac:dyDescent="0.25">
      <c r="A19" s="63" t="s">
        <v>45</v>
      </c>
      <c r="B19" s="33">
        <f t="shared" si="0"/>
        <v>33759</v>
      </c>
      <c r="C19" s="43">
        <f t="shared" si="1"/>
        <v>5459326.6900000004</v>
      </c>
      <c r="D19" s="22">
        <v>4588</v>
      </c>
      <c r="E19" s="43">
        <v>512934.06300000002</v>
      </c>
      <c r="F19" s="22">
        <v>2699</v>
      </c>
      <c r="G19" s="48">
        <v>408676.38699999999</v>
      </c>
      <c r="H19" s="33">
        <v>2881</v>
      </c>
      <c r="I19" s="43">
        <v>275758.95899999997</v>
      </c>
      <c r="J19" s="22">
        <v>3980</v>
      </c>
      <c r="K19" s="48">
        <v>2248777.1230000001</v>
      </c>
      <c r="L19" s="22">
        <v>19611</v>
      </c>
      <c r="M19" s="27">
        <v>2013180.1580000001</v>
      </c>
    </row>
    <row r="20" spans="1:13" ht="15" customHeight="1" x14ac:dyDescent="0.25">
      <c r="A20" s="63" t="s">
        <v>46</v>
      </c>
      <c r="B20" s="33">
        <f t="shared" si="0"/>
        <v>20646</v>
      </c>
      <c r="C20" s="43">
        <f t="shared" si="1"/>
        <v>2608471.5480800001</v>
      </c>
      <c r="D20" s="22">
        <v>3346</v>
      </c>
      <c r="E20" s="43">
        <v>266008.97908000002</v>
      </c>
      <c r="F20" s="22">
        <v>2508</v>
      </c>
      <c r="G20" s="48">
        <v>200370.53899999999</v>
      </c>
      <c r="H20" s="33">
        <v>1672</v>
      </c>
      <c r="I20" s="43">
        <v>138162.71299999999</v>
      </c>
      <c r="J20" s="22">
        <v>2114</v>
      </c>
      <c r="K20" s="48">
        <v>959329.75100000005</v>
      </c>
      <c r="L20" s="22">
        <v>11006</v>
      </c>
      <c r="M20" s="27">
        <v>1044599.566</v>
      </c>
    </row>
    <row r="21" spans="1:13" ht="15" customHeight="1" x14ac:dyDescent="0.25">
      <c r="A21" s="63" t="s">
        <v>47</v>
      </c>
      <c r="B21" s="33">
        <f t="shared" si="0"/>
        <v>12618</v>
      </c>
      <c r="C21" s="43">
        <f t="shared" si="1"/>
        <v>1361037.3769999999</v>
      </c>
      <c r="D21" s="22">
        <v>2544</v>
      </c>
      <c r="E21" s="43">
        <v>142344.02799999999</v>
      </c>
      <c r="F21" s="22">
        <v>1464</v>
      </c>
      <c r="G21" s="48">
        <v>81222.282999999996</v>
      </c>
      <c r="H21" s="33">
        <v>1257</v>
      </c>
      <c r="I21" s="43">
        <v>77526.91</v>
      </c>
      <c r="J21" s="22">
        <v>1096</v>
      </c>
      <c r="K21" s="48">
        <v>488134.13400000002</v>
      </c>
      <c r="L21" s="22">
        <v>6257</v>
      </c>
      <c r="M21" s="27">
        <v>571810.022</v>
      </c>
    </row>
    <row r="22" spans="1:13" ht="15" customHeight="1" x14ac:dyDescent="0.25">
      <c r="A22" s="63" t="s">
        <v>59</v>
      </c>
      <c r="B22" s="33">
        <f t="shared" si="0"/>
        <v>76954</v>
      </c>
      <c r="C22" s="43">
        <f t="shared" si="1"/>
        <v>7945255.3480000002</v>
      </c>
      <c r="D22" s="22">
        <v>7690</v>
      </c>
      <c r="E22" s="43">
        <v>433647.989</v>
      </c>
      <c r="F22" s="22">
        <v>3663</v>
      </c>
      <c r="G22" s="48">
        <v>255313.90299999999</v>
      </c>
      <c r="H22" s="33">
        <v>1617</v>
      </c>
      <c r="I22" s="43">
        <v>119542.247</v>
      </c>
      <c r="J22" s="22">
        <v>6227</v>
      </c>
      <c r="K22" s="48">
        <v>2467878.2919999999</v>
      </c>
      <c r="L22" s="22">
        <v>57757</v>
      </c>
      <c r="M22" s="27">
        <v>4668872.9170000004</v>
      </c>
    </row>
    <row r="23" spans="1:13" ht="15" customHeight="1" x14ac:dyDescent="0.25">
      <c r="A23" s="63" t="s">
        <v>48</v>
      </c>
      <c r="B23" s="33">
        <f t="shared" si="0"/>
        <v>55774</v>
      </c>
      <c r="C23" s="43">
        <f t="shared" si="1"/>
        <v>9335821.2100000009</v>
      </c>
      <c r="D23" s="22">
        <v>7269</v>
      </c>
      <c r="E23" s="43">
        <v>805288.55299999996</v>
      </c>
      <c r="F23" s="22">
        <v>3676</v>
      </c>
      <c r="G23" s="48">
        <v>403375.30499999999</v>
      </c>
      <c r="H23" s="33">
        <v>3828</v>
      </c>
      <c r="I23" s="43">
        <v>503066.61200000002</v>
      </c>
      <c r="J23" s="22">
        <v>6724</v>
      </c>
      <c r="K23" s="48">
        <v>3701065.4190000002</v>
      </c>
      <c r="L23" s="22">
        <v>34277</v>
      </c>
      <c r="M23" s="27">
        <v>3923025.321</v>
      </c>
    </row>
    <row r="24" spans="1:13" ht="15" customHeight="1" x14ac:dyDescent="0.25">
      <c r="A24" s="63" t="s">
        <v>61</v>
      </c>
      <c r="B24" s="33">
        <f t="shared" si="0"/>
        <v>44660</v>
      </c>
      <c r="C24" s="43">
        <f t="shared" si="1"/>
        <v>7936714.2530000005</v>
      </c>
      <c r="D24" s="22">
        <v>4676</v>
      </c>
      <c r="E24" s="43">
        <v>460195.67099999997</v>
      </c>
      <c r="F24" s="29">
        <v>2807</v>
      </c>
      <c r="G24" s="60">
        <v>302811.52899999998</v>
      </c>
      <c r="H24" s="33">
        <v>2843</v>
      </c>
      <c r="I24" s="43">
        <v>398195.37</v>
      </c>
      <c r="J24" s="22">
        <v>5801</v>
      </c>
      <c r="K24" s="48">
        <v>3509360.9419999998</v>
      </c>
      <c r="L24" s="22">
        <v>28533</v>
      </c>
      <c r="M24" s="27">
        <v>3266150.7409999999</v>
      </c>
    </row>
    <row r="25" spans="1:13" ht="15" customHeight="1" thickBot="1" x14ac:dyDescent="0.3">
      <c r="A25" s="64" t="s">
        <v>58</v>
      </c>
      <c r="B25" s="40">
        <f>D25+F25+H25+J25+L25</f>
        <v>41015</v>
      </c>
      <c r="C25" s="44">
        <f>E25+G25+I25+K25+M25</f>
        <v>4916861.4938000003</v>
      </c>
      <c r="D25" s="49">
        <v>4180</v>
      </c>
      <c r="E25" s="44">
        <v>280717.32180000003</v>
      </c>
      <c r="F25" s="29">
        <v>2102</v>
      </c>
      <c r="G25" s="60">
        <v>171266.617</v>
      </c>
      <c r="H25" s="40">
        <v>1057</v>
      </c>
      <c r="I25" s="44">
        <v>83859.058999999994</v>
      </c>
      <c r="J25" s="49">
        <v>4197</v>
      </c>
      <c r="K25" s="50">
        <v>1838652.9850000001</v>
      </c>
      <c r="L25" s="49">
        <v>29479</v>
      </c>
      <c r="M25" s="41">
        <v>2542365.5109999999</v>
      </c>
    </row>
    <row r="26" spans="1:13" s="10" customFormat="1" ht="15" customHeight="1" thickBot="1" x14ac:dyDescent="0.25">
      <c r="A26" s="21" t="s">
        <v>23</v>
      </c>
      <c r="B26" s="34">
        <f t="shared" ref="B26:M26" si="2">SUM(B9:B25)</f>
        <v>646826</v>
      </c>
      <c r="C26" s="45">
        <f t="shared" si="2"/>
        <v>85395037.57249999</v>
      </c>
      <c r="D26" s="51">
        <f t="shared" si="2"/>
        <v>83723</v>
      </c>
      <c r="E26" s="59">
        <f t="shared" si="2"/>
        <v>6641419.6550799999</v>
      </c>
      <c r="F26" s="51">
        <f t="shared" si="2"/>
        <v>51875</v>
      </c>
      <c r="G26" s="52">
        <f t="shared" si="2"/>
        <v>4377396.1919999989</v>
      </c>
      <c r="H26" s="34">
        <f t="shared" si="2"/>
        <v>43079</v>
      </c>
      <c r="I26" s="45">
        <f t="shared" si="2"/>
        <v>4151303.6044200007</v>
      </c>
      <c r="J26" s="51">
        <f t="shared" si="2"/>
        <v>67489</v>
      </c>
      <c r="K26" s="52">
        <f t="shared" si="2"/>
        <v>32865793.124999993</v>
      </c>
      <c r="L26" s="51">
        <f t="shared" si="2"/>
        <v>400660</v>
      </c>
      <c r="M26" s="35">
        <f t="shared" si="2"/>
        <v>37359124.995999999</v>
      </c>
    </row>
    <row r="27" spans="1:13" ht="15" customHeight="1" x14ac:dyDescent="0.2">
      <c r="A27" s="104"/>
      <c r="B27" s="104"/>
      <c r="C27" s="104"/>
      <c r="D27" s="104"/>
      <c r="E27" s="104"/>
      <c r="F27" s="31"/>
      <c r="G27" s="31"/>
      <c r="H27" s="31"/>
      <c r="I27" s="31"/>
      <c r="J27" s="11"/>
      <c r="K27" s="12"/>
      <c r="L27" s="11"/>
      <c r="M27" s="12"/>
    </row>
    <row r="28" spans="1:13" s="67" customFormat="1" x14ac:dyDescent="0.2">
      <c r="A28" s="70" t="s">
        <v>55</v>
      </c>
      <c r="B28" s="71"/>
      <c r="C28" s="72"/>
      <c r="D28" s="71"/>
      <c r="E28" s="72"/>
      <c r="F28" s="71"/>
      <c r="G28" s="72"/>
      <c r="H28" s="71"/>
      <c r="I28" s="72"/>
      <c r="J28" s="68"/>
      <c r="K28" s="69"/>
      <c r="L28" s="68"/>
      <c r="M28" s="69"/>
    </row>
    <row r="29" spans="1:13" s="130" customFormat="1" x14ac:dyDescent="0.2">
      <c r="A29" s="126" t="s">
        <v>66</v>
      </c>
      <c r="B29" s="127"/>
      <c r="C29" s="127"/>
      <c r="D29" s="127"/>
      <c r="E29" s="127"/>
      <c r="F29" s="127"/>
      <c r="G29" s="127"/>
      <c r="H29" s="127"/>
      <c r="I29" s="127"/>
      <c r="J29" s="128"/>
      <c r="K29" s="129"/>
      <c r="L29" s="128"/>
      <c r="M29" s="129"/>
    </row>
    <row r="30" spans="1:13" s="67" customFormat="1" x14ac:dyDescent="0.2">
      <c r="A30" s="70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 s="17" customFormat="1" ht="15.75" x14ac:dyDescent="0.25">
      <c r="A31" s="30"/>
      <c r="B31" s="105"/>
      <c r="C31" s="105"/>
      <c r="D31" s="25"/>
    </row>
    <row r="32" spans="1:13" ht="15.75" x14ac:dyDescent="0.25">
      <c r="A32" s="13"/>
      <c r="B32" s="103"/>
      <c r="C32" s="103"/>
      <c r="D32" s="103"/>
      <c r="E32" s="23"/>
      <c r="F32" s="24"/>
      <c r="G32" s="7"/>
      <c r="H32" s="14"/>
      <c r="I32" s="7"/>
      <c r="K32" s="7"/>
    </row>
    <row r="33" spans="1:17" ht="30" customHeight="1" x14ac:dyDescent="0.25">
      <c r="A33" s="62"/>
      <c r="B33" s="26"/>
      <c r="C33" s="26"/>
      <c r="D33" s="26"/>
      <c r="E33" s="25"/>
      <c r="F33" s="25"/>
      <c r="G33" s="7"/>
      <c r="H33" s="14"/>
      <c r="I33" s="7"/>
    </row>
    <row r="34" spans="1:17" x14ac:dyDescent="0.2">
      <c r="A34" s="17"/>
      <c r="B34" s="103"/>
      <c r="C34" s="103"/>
      <c r="D34" s="103"/>
      <c r="E34" s="16"/>
      <c r="F34" s="14"/>
      <c r="G34" s="7"/>
      <c r="H34" s="14"/>
      <c r="I34" s="7"/>
    </row>
    <row r="35" spans="1:17" ht="30" customHeight="1" x14ac:dyDescent="0.25">
      <c r="A35" s="61"/>
      <c r="B35" s="26"/>
      <c r="C35" s="26"/>
      <c r="D35" s="79"/>
      <c r="E35" s="25"/>
      <c r="F35" s="28"/>
      <c r="G35" s="28"/>
      <c r="H35" s="28"/>
      <c r="I35" s="28"/>
      <c r="J35" s="28"/>
      <c r="K35" s="28"/>
      <c r="L35" s="28"/>
      <c r="M35" s="28"/>
    </row>
    <row r="36" spans="1:17" x14ac:dyDescent="0.2">
      <c r="C36" s="9"/>
      <c r="E36" s="9"/>
      <c r="G36" s="9"/>
      <c r="I36" s="9"/>
      <c r="K36" s="9"/>
      <c r="M36" s="9"/>
    </row>
    <row r="37" spans="1:17" x14ac:dyDescent="0.2">
      <c r="C37" s="9"/>
      <c r="E37" s="9"/>
      <c r="G37" s="9"/>
      <c r="I37" s="9"/>
      <c r="K37" s="9"/>
      <c r="M37" s="9"/>
    </row>
    <row r="39" spans="1:17" x14ac:dyDescent="0.2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">
      <c r="C40" s="9"/>
      <c r="E40" s="9"/>
      <c r="G40" s="9"/>
      <c r="I40" s="9"/>
      <c r="K40" s="9"/>
      <c r="M40" s="9"/>
    </row>
  </sheetData>
  <mergeCells count="18">
    <mergeCell ref="J6:K6"/>
    <mergeCell ref="A29:I29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6св-рус.</vt:lpstr>
      <vt:lpstr>6св-каз.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2021-07-07T07:33:13Z</cp:lastPrinted>
  <dcterms:created xsi:type="dcterms:W3CDTF">1996-10-08T23:32:33Z</dcterms:created>
  <dcterms:modified xsi:type="dcterms:W3CDTF">2023-06-27T11:06:06Z</dcterms:modified>
</cp:coreProperties>
</file>