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11 СВ\"/>
    </mc:Choice>
  </mc:AlternateContent>
  <xr:revisionPtr revIDLastSave="0" documentId="13_ncr:1_{95C729E3-E107-4A16-82F1-371EB31A22C8}" xr6:coauthVersionLast="36" xr6:coauthVersionMax="36" xr10:uidLastSave="{00000000-0000-0000-0000-000000000000}"/>
  <bookViews>
    <workbookView xWindow="-15" yWindow="45" windowWidth="12795" windowHeight="12240" activeTab="1" xr2:uid="{00000000-000D-0000-FFFF-FFFF00000000}"/>
  </bookViews>
  <sheets>
    <sheet name="рус" sheetId="13" r:id="rId1"/>
    <sheet name="каз" sheetId="14" r:id="rId2"/>
  </sheets>
  <calcPr calcId="191029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B23" i="14" s="1"/>
  <c r="C23" i="14" l="1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<sst xmlns="http://schemas.openxmlformats.org/spreadsheetml/2006/main" count="87" uniqueCount="64">
  <si>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</si>
  <si>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</si>
  <si>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</si>
  <si>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</si>
  <si>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</si>
  <si>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</si>
  <si>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</si>
  <si>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</si>
  <si>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</si>
  <si>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</si>
  <si>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</si>
  <si>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</si>
  <si>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</si>
  <si>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</si>
  <si>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</si>
  <si>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</si>
  <si>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</si>
  <si>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</si>
  <si>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</si>
  <si>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</si>
  <si>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</si>
  <si>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</si>
  <si>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</si>
  <si>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</si>
  <si>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</si>
  <si>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</si>
  <si>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</si>
  <si>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</si>
  <si>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</si>
  <si>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2011 год                                                                                                                            </t>
  </si>
  <si>
    <t>Сумма выплат** (тыс.тенге)</t>
  </si>
  <si>
    <t>Сумма выплат (тыс.тенге)</t>
  </si>
  <si>
    <t xml:space="preserve"> "Мемлекеттік әлеуметтік сақтандыру қоры" АҚ 2011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</si>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</sst>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(* #,##0.0_);_(* \(#,##0.0\);_(* &quot;-&quot;??_);_(@_)"/>
  </numFmts>
  <fonts count="37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1" fillId="33" borderId="0" applyNumberFormat="0" applyBorder="0" applyAlignment="0" applyProtection="0"/>
    <xf numFmtId="164" fontId="32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6" fontId="1" fillId="0" borderId="0" xfId="38" applyNumberFormat="1" applyFont="1"/>
    <xf numFmtId="0" fontId="3" fillId="0" borderId="0" xfId="40"/>
    <xf numFmtId="166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6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6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6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6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6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166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7" fontId="14" fillId="2" borderId="14" xfId="46" applyNumberFormat="1" applyFont="1" applyFill="1" applyBorder="1" applyAlignment="1">
      <alignment wrapText="1"/>
    </xf>
    <xf numFmtId="167" fontId="14" fillId="2" borderId="15" xfId="46" applyNumberFormat="1" applyFont="1" applyFill="1" applyBorder="1" applyAlignment="1">
      <alignment wrapText="1"/>
    </xf>
    <xf numFmtId="167" fontId="14" fillId="2" borderId="16" xfId="46" applyNumberFormat="1" applyFont="1" applyFill="1" applyBorder="1" applyAlignment="1">
      <alignment wrapText="1"/>
    </xf>
    <xf numFmtId="167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6" fontId="7" fillId="0" borderId="0" xfId="38" applyNumberFormat="1" applyFont="1" applyAlignment="1"/>
    <xf numFmtId="3" fontId="11" fillId="0" borderId="0" xfId="38" applyNumberFormat="1" applyFont="1" applyAlignment="1"/>
    <xf numFmtId="166" fontId="11" fillId="0" borderId="0" xfId="39" applyNumberFormat="1" applyFont="1" applyAlignment="1">
      <alignment horizontal="left"/>
    </xf>
    <xf numFmtId="165" fontId="10" fillId="0" borderId="18" xfId="46" applyNumberFormat="1" applyFont="1" applyBorder="1" applyAlignment="1"/>
    <xf numFmtId="165" fontId="5" fillId="34" borderId="8" xfId="46" applyNumberFormat="1" applyFont="1" applyFill="1" applyBorder="1" applyAlignment="1">
      <alignment horizontal="right" vertical="center"/>
    </xf>
    <xf numFmtId="165" fontId="10" fillId="0" borderId="19" xfId="46" applyNumberFormat="1" applyFont="1" applyBorder="1" applyAlignment="1"/>
    <xf numFmtId="165" fontId="10" fillId="0" borderId="20" xfId="46" applyNumberFormat="1" applyFont="1" applyBorder="1" applyAlignment="1"/>
    <xf numFmtId="165" fontId="10" fillId="0" borderId="17" xfId="46" applyNumberFormat="1" applyFont="1" applyBorder="1" applyAlignment="1"/>
    <xf numFmtId="165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164" fontId="7" fillId="0" borderId="0" xfId="48" applyFont="1" applyAlignment="1">
      <alignment horizontal="center" vertical="center"/>
    </xf>
    <xf numFmtId="164" fontId="4" fillId="0" borderId="0" xfId="48" applyFont="1" applyBorder="1" applyAlignment="1">
      <alignment vertical="center"/>
    </xf>
    <xf numFmtId="0" fontId="6" fillId="0" borderId="2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8" fontId="10" fillId="0" borderId="18" xfId="46" applyNumberFormat="1" applyFont="1" applyBorder="1" applyAlignment="1"/>
    <xf numFmtId="168" fontId="10" fillId="0" borderId="19" xfId="46" applyNumberFormat="1" applyFont="1" applyBorder="1" applyAlignment="1"/>
    <xf numFmtId="166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8" fontId="10" fillId="0" borderId="20" xfId="46" applyNumberFormat="1" applyFont="1" applyBorder="1" applyAlignment="1"/>
    <xf numFmtId="166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8" fontId="10" fillId="0" borderId="17" xfId="46" applyNumberFormat="1" applyFont="1" applyBorder="1" applyAlignment="1"/>
    <xf numFmtId="166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8" fontId="5" fillId="34" borderId="8" xfId="46" applyNumberFormat="1" applyFont="1" applyFill="1" applyBorder="1" applyAlignment="1">
      <alignment horizontal="right" vertical="center"/>
    </xf>
    <xf numFmtId="168" fontId="5" fillId="36" borderId="9" xfId="46" applyNumberFormat="1" applyFont="1" applyFill="1" applyBorder="1" applyAlignment="1">
      <alignment horizontal="right" vertical="center"/>
    </xf>
    <xf numFmtId="168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8" fontId="4" fillId="0" borderId="0" xfId="46" applyNumberFormat="1" applyFont="1" applyBorder="1" applyAlignment="1">
      <alignment vertical="center"/>
    </xf>
    <xf numFmtId="167" fontId="4" fillId="0" borderId="0" xfId="46" applyNumberFormat="1" applyFont="1" applyBorder="1" applyAlignment="1">
      <alignment vertical="center"/>
    </xf>
    <xf numFmtId="3" fontId="33" fillId="0" borderId="0" xfId="40" applyNumberFormat="1" applyFont="1"/>
    <xf numFmtId="166" fontId="34" fillId="0" borderId="0" xfId="38" applyNumberFormat="1" applyFont="1"/>
    <xf numFmtId="3" fontId="34" fillId="0" borderId="0" xfId="38" applyNumberFormat="1" applyFont="1"/>
    <xf numFmtId="166" fontId="33" fillId="0" borderId="0" xfId="40" applyNumberFormat="1" applyFont="1"/>
    <xf numFmtId="166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6" fontId="11" fillId="0" borderId="0" xfId="38" applyNumberFormat="1" applyFont="1" applyAlignment="1">
      <alignment horizontal="left"/>
    </xf>
    <xf numFmtId="166" fontId="7" fillId="0" borderId="0" xfId="40" applyNumberFormat="1" applyFont="1" applyAlignment="1">
      <alignment horizontal="center"/>
    </xf>
    <xf numFmtId="0" fontId="6" fillId="0" borderId="24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6" fontId="10" fillId="0" borderId="0" xfId="39" applyNumberFormat="1" applyFont="1" applyAlignment="1">
      <alignment horizontal="center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6" fontId="6" fillId="0" borderId="19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35" fillId="35" borderId="0" xfId="40" applyFont="1" applyFill="1" applyBorder="1" applyAlignment="1">
      <alignment horizontal="left" vertical="center" wrapText="1"/>
    </xf>
    <xf numFmtId="0" fontId="35" fillId="35" borderId="0" xfId="40" applyFont="1" applyFill="1" applyAlignment="1"/>
    <xf numFmtId="3" fontId="35" fillId="0" borderId="0" xfId="38" applyNumberFormat="1" applyFont="1"/>
    <xf numFmtId="166" fontId="35" fillId="0" borderId="0" xfId="38" applyNumberFormat="1" applyFont="1"/>
    <xf numFmtId="0" fontId="36" fillId="0" borderId="0" xfId="40" applyFont="1"/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Плохой" xfId="41" builtinId="27" customBuiltin="1"/>
    <cellStyle name="Пояснение" xfId="42" builtinId="53" customBuiltin="1"/>
    <cellStyle name="Примечание 2" xfId="43" xr:uid="{00000000-0005-0000-0000-00002B000000}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 xr:uid="{00000000-0005-0000-0000-00002F000000}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M38"/>
  <sheetViews>
    <sheetView zoomScaleNormal="100" workbookViewId="0">
      <selection activeCell="C24" sqref="C24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6.425781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100" t="s">
        <v>29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13.5" customHeight="1" thickBot="1" x14ac:dyDescent="0.25">
      <c r="A3" s="101" t="s">
        <v>0</v>
      </c>
      <c r="B3" s="104" t="s">
        <v>1</v>
      </c>
      <c r="C3" s="105"/>
      <c r="D3" s="109" t="s">
        <v>2</v>
      </c>
      <c r="E3" s="110"/>
      <c r="F3" s="110"/>
      <c r="G3" s="110"/>
      <c r="H3" s="110"/>
      <c r="I3" s="110"/>
      <c r="J3" s="110"/>
      <c r="K3" s="110"/>
      <c r="L3" s="110"/>
      <c r="M3" s="111"/>
    </row>
    <row r="4" spans="1:13" ht="57" customHeight="1" x14ac:dyDescent="0.2">
      <c r="A4" s="102"/>
      <c r="B4" s="95" t="s">
        <v>3</v>
      </c>
      <c r="C4" s="106" t="s">
        <v>30</v>
      </c>
      <c r="D4" s="91" t="s">
        <v>4</v>
      </c>
      <c r="E4" s="92"/>
      <c r="F4" s="91" t="s">
        <v>5</v>
      </c>
      <c r="G4" s="92"/>
      <c r="H4" s="91" t="s">
        <v>6</v>
      </c>
      <c r="I4" s="92"/>
      <c r="J4" s="91" t="s">
        <v>24</v>
      </c>
      <c r="K4" s="92"/>
      <c r="L4" s="91" t="s">
        <v>25</v>
      </c>
      <c r="M4" s="108"/>
    </row>
    <row r="5" spans="1:13" ht="42.75" customHeight="1" thickBot="1" x14ac:dyDescent="0.25">
      <c r="A5" s="103"/>
      <c r="B5" s="96"/>
      <c r="C5" s="107"/>
      <c r="D5" s="32" t="s">
        <v>3</v>
      </c>
      <c r="E5" s="33" t="s">
        <v>31</v>
      </c>
      <c r="F5" s="32" t="s">
        <v>3</v>
      </c>
      <c r="G5" s="33" t="s">
        <v>31</v>
      </c>
      <c r="H5" s="32" t="s">
        <v>3</v>
      </c>
      <c r="I5" s="33" t="s">
        <v>31</v>
      </c>
      <c r="J5" s="32" t="s">
        <v>3</v>
      </c>
      <c r="K5" s="33" t="s">
        <v>31</v>
      </c>
      <c r="L5" s="32" t="s">
        <v>3</v>
      </c>
      <c r="M5" s="34" t="s">
        <v>31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20805</v>
      </c>
      <c r="C7" s="51">
        <f>(E7+G7+I7+K7+M7)</f>
        <v>2205806.7850000001</v>
      </c>
      <c r="D7" s="43">
        <v>2183</v>
      </c>
      <c r="E7" s="53">
        <v>92924.888999999996</v>
      </c>
      <c r="F7" s="43">
        <v>945</v>
      </c>
      <c r="G7" s="53">
        <v>63905.843999999997</v>
      </c>
      <c r="H7" s="43">
        <v>381</v>
      </c>
      <c r="I7" s="53">
        <v>16701.183000000001</v>
      </c>
      <c r="J7" s="43">
        <v>5540</v>
      </c>
      <c r="K7" s="53">
        <v>957268.28200000001</v>
      </c>
      <c r="L7" s="43">
        <v>11756</v>
      </c>
      <c r="M7" s="57">
        <v>1075006.5870000001</v>
      </c>
    </row>
    <row r="8" spans="1:13" ht="15" customHeight="1" x14ac:dyDescent="0.25">
      <c r="A8" s="40" t="s">
        <v>8</v>
      </c>
      <c r="B8" s="43">
        <f t="shared" ref="B8:B22" si="0">D8+F8+H8+J8+L8</f>
        <v>26306</v>
      </c>
      <c r="C8" s="51">
        <f t="shared" ref="C8:C22" si="1">(E8+G8+I8+K8+M8)</f>
        <v>3279760.5593400002</v>
      </c>
      <c r="D8" s="44">
        <v>1780</v>
      </c>
      <c r="E8" s="54">
        <v>100570.73534</v>
      </c>
      <c r="F8" s="44">
        <v>1131</v>
      </c>
      <c r="G8" s="54">
        <v>97704.26</v>
      </c>
      <c r="H8" s="44">
        <v>584</v>
      </c>
      <c r="I8" s="54">
        <v>26399.532999999999</v>
      </c>
      <c r="J8" s="44">
        <v>7372</v>
      </c>
      <c r="K8" s="54">
        <v>1497022.953</v>
      </c>
      <c r="L8" s="44">
        <v>15439</v>
      </c>
      <c r="M8" s="58">
        <v>1558063.078</v>
      </c>
    </row>
    <row r="9" spans="1:13" ht="15" customHeight="1" x14ac:dyDescent="0.25">
      <c r="A9" s="40" t="s">
        <v>9</v>
      </c>
      <c r="B9" s="43">
        <f t="shared" si="0"/>
        <v>46243</v>
      </c>
      <c r="C9" s="51">
        <f t="shared" si="1"/>
        <v>5804019.6409999998</v>
      </c>
      <c r="D9" s="44">
        <v>3338</v>
      </c>
      <c r="E9" s="54">
        <v>172431.353</v>
      </c>
      <c r="F9" s="44">
        <v>1032</v>
      </c>
      <c r="G9" s="54">
        <v>95927.475000000006</v>
      </c>
      <c r="H9" s="44">
        <v>771</v>
      </c>
      <c r="I9" s="54">
        <v>29222.815999999999</v>
      </c>
      <c r="J9" s="44">
        <v>12607</v>
      </c>
      <c r="K9" s="54">
        <v>2624257.5589999999</v>
      </c>
      <c r="L9" s="44">
        <v>28495</v>
      </c>
      <c r="M9" s="58">
        <v>2882180.4380000001</v>
      </c>
    </row>
    <row r="10" spans="1:13" ht="15" customHeight="1" x14ac:dyDescent="0.25">
      <c r="A10" s="40" t="s">
        <v>10</v>
      </c>
      <c r="B10" s="43">
        <f t="shared" si="0"/>
        <v>25465</v>
      </c>
      <c r="C10" s="51">
        <f t="shared" si="1"/>
        <v>3781902.7173199998</v>
      </c>
      <c r="D10" s="44">
        <v>1693</v>
      </c>
      <c r="E10" s="54">
        <v>119457.74731999999</v>
      </c>
      <c r="F10" s="44">
        <v>1014</v>
      </c>
      <c r="G10" s="54">
        <v>130254.944</v>
      </c>
      <c r="H10" s="44">
        <v>2051</v>
      </c>
      <c r="I10" s="54">
        <v>152350.94099999999</v>
      </c>
      <c r="J10" s="44">
        <v>6366</v>
      </c>
      <c r="K10" s="54">
        <v>1730306.1740000001</v>
      </c>
      <c r="L10" s="44">
        <v>14341</v>
      </c>
      <c r="M10" s="58">
        <v>1649532.9110000001</v>
      </c>
    </row>
    <row r="11" spans="1:13" ht="15" customHeight="1" x14ac:dyDescent="0.25">
      <c r="A11" s="40" t="s">
        <v>11</v>
      </c>
      <c r="B11" s="43">
        <f t="shared" si="0"/>
        <v>37475</v>
      </c>
      <c r="C11" s="51">
        <f t="shared" si="1"/>
        <v>4577647.7894599997</v>
      </c>
      <c r="D11" s="44">
        <v>4250</v>
      </c>
      <c r="E11" s="54">
        <v>210168.06746000002</v>
      </c>
      <c r="F11" s="44">
        <v>1758</v>
      </c>
      <c r="G11" s="54">
        <v>119389.93799999999</v>
      </c>
      <c r="H11" s="44">
        <v>1350</v>
      </c>
      <c r="I11" s="54">
        <v>50440.025000000001</v>
      </c>
      <c r="J11" s="44">
        <v>9620</v>
      </c>
      <c r="K11" s="54">
        <v>2256126.5929999999</v>
      </c>
      <c r="L11" s="44">
        <v>20497</v>
      </c>
      <c r="M11" s="58">
        <v>1941523.166</v>
      </c>
    </row>
    <row r="12" spans="1:13" ht="15" customHeight="1" x14ac:dyDescent="0.25">
      <c r="A12" s="40" t="s">
        <v>12</v>
      </c>
      <c r="B12" s="43">
        <f t="shared" si="0"/>
        <v>28668</v>
      </c>
      <c r="C12" s="51">
        <f t="shared" si="1"/>
        <v>3053366.1320000002</v>
      </c>
      <c r="D12" s="44">
        <v>1751</v>
      </c>
      <c r="E12" s="54">
        <v>83812.342000000004</v>
      </c>
      <c r="F12" s="44">
        <v>813</v>
      </c>
      <c r="G12" s="54">
        <v>67613.942999999999</v>
      </c>
      <c r="H12" s="44">
        <v>798</v>
      </c>
      <c r="I12" s="54">
        <v>30509.598999999998</v>
      </c>
      <c r="J12" s="44">
        <v>8427</v>
      </c>
      <c r="K12" s="54">
        <v>1281024.0560000001</v>
      </c>
      <c r="L12" s="44">
        <v>16879</v>
      </c>
      <c r="M12" s="58">
        <v>1590406.192</v>
      </c>
    </row>
    <row r="13" spans="1:13" ht="15" customHeight="1" x14ac:dyDescent="0.25">
      <c r="A13" s="40" t="s">
        <v>13</v>
      </c>
      <c r="B13" s="43">
        <f t="shared" si="0"/>
        <v>20877</v>
      </c>
      <c r="C13" s="51">
        <f t="shared" si="1"/>
        <v>2405058.0779999997</v>
      </c>
      <c r="D13" s="44">
        <v>2135</v>
      </c>
      <c r="E13" s="54">
        <v>104881.905</v>
      </c>
      <c r="F13" s="44">
        <v>1036</v>
      </c>
      <c r="G13" s="54">
        <v>67372.437999999995</v>
      </c>
      <c r="H13" s="44">
        <v>1524</v>
      </c>
      <c r="I13" s="54">
        <v>97168.714000000007</v>
      </c>
      <c r="J13" s="44">
        <v>5209</v>
      </c>
      <c r="K13" s="54">
        <v>1062422.257</v>
      </c>
      <c r="L13" s="44">
        <v>10973</v>
      </c>
      <c r="M13" s="58">
        <v>1073212.764</v>
      </c>
    </row>
    <row r="14" spans="1:13" ht="15" customHeight="1" x14ac:dyDescent="0.25">
      <c r="A14" s="40" t="s">
        <v>14</v>
      </c>
      <c r="B14" s="43">
        <f t="shared" si="0"/>
        <v>46510</v>
      </c>
      <c r="C14" s="51">
        <f t="shared" si="1"/>
        <v>5112669.4457200002</v>
      </c>
      <c r="D14" s="44">
        <v>8451</v>
      </c>
      <c r="E14" s="54">
        <v>618707.13454</v>
      </c>
      <c r="F14" s="44">
        <v>2653</v>
      </c>
      <c r="G14" s="54">
        <v>218774.889</v>
      </c>
      <c r="H14" s="44">
        <v>1912</v>
      </c>
      <c r="I14" s="54">
        <v>95130.62318000001</v>
      </c>
      <c r="J14" s="44">
        <v>11055</v>
      </c>
      <c r="K14" s="54">
        <v>1980294.3689999999</v>
      </c>
      <c r="L14" s="44">
        <v>22439</v>
      </c>
      <c r="M14" s="58">
        <v>2199762.4300000002</v>
      </c>
    </row>
    <row r="15" spans="1:13" ht="15" customHeight="1" x14ac:dyDescent="0.25">
      <c r="A15" s="40" t="s">
        <v>15</v>
      </c>
      <c r="B15" s="43">
        <f t="shared" si="0"/>
        <v>24332</v>
      </c>
      <c r="C15" s="51">
        <f t="shared" si="1"/>
        <v>2487142.5520000001</v>
      </c>
      <c r="D15" s="44">
        <v>1610</v>
      </c>
      <c r="E15" s="54">
        <v>62315.904000000002</v>
      </c>
      <c r="F15" s="44">
        <v>970</v>
      </c>
      <c r="G15" s="54">
        <v>76396.092999999993</v>
      </c>
      <c r="H15" s="44">
        <v>377</v>
      </c>
      <c r="I15" s="54">
        <v>17389.419000000002</v>
      </c>
      <c r="J15" s="44">
        <v>6891</v>
      </c>
      <c r="K15" s="54">
        <v>957796.61800000002</v>
      </c>
      <c r="L15" s="44">
        <v>14484</v>
      </c>
      <c r="M15" s="58">
        <v>1373244.5179999999</v>
      </c>
    </row>
    <row r="16" spans="1:13" ht="15" customHeight="1" x14ac:dyDescent="0.25">
      <c r="A16" s="40" t="s">
        <v>16</v>
      </c>
      <c r="B16" s="43">
        <f t="shared" si="0"/>
        <v>23291</v>
      </c>
      <c r="C16" s="51">
        <f t="shared" si="1"/>
        <v>2428334.7790000001</v>
      </c>
      <c r="D16" s="44">
        <v>2591</v>
      </c>
      <c r="E16" s="54">
        <v>123254.82799999999</v>
      </c>
      <c r="F16" s="44">
        <v>970</v>
      </c>
      <c r="G16" s="54">
        <v>73077.160999999993</v>
      </c>
      <c r="H16" s="44">
        <v>987</v>
      </c>
      <c r="I16" s="54">
        <v>49323.98</v>
      </c>
      <c r="J16" s="44">
        <v>5860</v>
      </c>
      <c r="K16" s="54">
        <v>993930.82700000005</v>
      </c>
      <c r="L16" s="44">
        <v>12883</v>
      </c>
      <c r="M16" s="58">
        <v>1188747.983</v>
      </c>
    </row>
    <row r="17" spans="1:13" ht="15" customHeight="1" x14ac:dyDescent="0.25">
      <c r="A17" s="40" t="s">
        <v>17</v>
      </c>
      <c r="B17" s="43">
        <f t="shared" si="0"/>
        <v>23051</v>
      </c>
      <c r="C17" s="51">
        <f t="shared" si="1"/>
        <v>3764353.9440000001</v>
      </c>
      <c r="D17" s="44">
        <v>1745</v>
      </c>
      <c r="E17" s="54">
        <v>179988.035</v>
      </c>
      <c r="F17" s="44">
        <v>1019</v>
      </c>
      <c r="G17" s="54">
        <v>168612.41800000001</v>
      </c>
      <c r="H17" s="44">
        <v>447</v>
      </c>
      <c r="I17" s="54">
        <v>30964.973999999998</v>
      </c>
      <c r="J17" s="44">
        <v>6559</v>
      </c>
      <c r="K17" s="54">
        <v>1802921.2379999999</v>
      </c>
      <c r="L17" s="44">
        <v>13281</v>
      </c>
      <c r="M17" s="58">
        <v>1581867.2790000001</v>
      </c>
    </row>
    <row r="18" spans="1:13" ht="15" customHeight="1" x14ac:dyDescent="0.25">
      <c r="A18" s="40" t="s">
        <v>18</v>
      </c>
      <c r="B18" s="43">
        <f t="shared" si="0"/>
        <v>25009</v>
      </c>
      <c r="C18" s="51">
        <f t="shared" si="1"/>
        <v>2783878.6832400002</v>
      </c>
      <c r="D18" s="44">
        <v>2845</v>
      </c>
      <c r="E18" s="54">
        <v>165157.79224000001</v>
      </c>
      <c r="F18" s="44">
        <v>1330</v>
      </c>
      <c r="G18" s="54">
        <v>96669.816000000006</v>
      </c>
      <c r="H18" s="44">
        <v>1095</v>
      </c>
      <c r="I18" s="54">
        <v>49482.957000000002</v>
      </c>
      <c r="J18" s="44">
        <v>6615</v>
      </c>
      <c r="K18" s="54">
        <v>1242199.5179999999</v>
      </c>
      <c r="L18" s="44">
        <v>13124</v>
      </c>
      <c r="M18" s="58">
        <v>1230368.6000000001</v>
      </c>
    </row>
    <row r="19" spans="1:13" ht="15" customHeight="1" x14ac:dyDescent="0.25">
      <c r="A19" s="40" t="s">
        <v>19</v>
      </c>
      <c r="B19" s="43">
        <f t="shared" si="0"/>
        <v>16184</v>
      </c>
      <c r="C19" s="51">
        <f t="shared" si="1"/>
        <v>1635404.0499800001</v>
      </c>
      <c r="D19" s="44">
        <v>2243</v>
      </c>
      <c r="E19" s="54">
        <v>87683.150599999994</v>
      </c>
      <c r="F19" s="44">
        <v>595</v>
      </c>
      <c r="G19" s="54">
        <v>29747.324000000001</v>
      </c>
      <c r="H19" s="44">
        <v>709</v>
      </c>
      <c r="I19" s="54">
        <v>35935.247000000003</v>
      </c>
      <c r="J19" s="44">
        <v>3954</v>
      </c>
      <c r="K19" s="54">
        <v>695740.98100000003</v>
      </c>
      <c r="L19" s="44">
        <v>8683</v>
      </c>
      <c r="M19" s="58">
        <v>786297.34738000005</v>
      </c>
    </row>
    <row r="20" spans="1:13" ht="15" customHeight="1" x14ac:dyDescent="0.25">
      <c r="A20" s="40" t="s">
        <v>20</v>
      </c>
      <c r="B20" s="43">
        <f t="shared" si="0"/>
        <v>63926</v>
      </c>
      <c r="C20" s="51">
        <f t="shared" si="1"/>
        <v>6892352.0937900003</v>
      </c>
      <c r="D20" s="44">
        <v>4004</v>
      </c>
      <c r="E20" s="54">
        <v>198705.59078999999</v>
      </c>
      <c r="F20" s="44">
        <v>963</v>
      </c>
      <c r="G20" s="54">
        <v>92073.100999999995</v>
      </c>
      <c r="H20" s="44">
        <v>564</v>
      </c>
      <c r="I20" s="54">
        <v>23823.123</v>
      </c>
      <c r="J20" s="44">
        <v>19237</v>
      </c>
      <c r="K20" s="54">
        <v>2906344.09</v>
      </c>
      <c r="L20" s="44">
        <v>39158</v>
      </c>
      <c r="M20" s="58">
        <v>3671406.1889999998</v>
      </c>
    </row>
    <row r="21" spans="1:13" ht="15" customHeight="1" x14ac:dyDescent="0.25">
      <c r="A21" s="40" t="s">
        <v>21</v>
      </c>
      <c r="B21" s="43">
        <f t="shared" si="0"/>
        <v>46988</v>
      </c>
      <c r="C21" s="51">
        <f t="shared" si="1"/>
        <v>11099574.055</v>
      </c>
      <c r="D21" s="44">
        <v>3497</v>
      </c>
      <c r="E21" s="54">
        <v>316864.89500000002</v>
      </c>
      <c r="F21" s="44">
        <v>921</v>
      </c>
      <c r="G21" s="54">
        <v>118808.099</v>
      </c>
      <c r="H21" s="44">
        <v>1210</v>
      </c>
      <c r="I21" s="54">
        <v>61611.24</v>
      </c>
      <c r="J21" s="44">
        <v>13843</v>
      </c>
      <c r="K21" s="54">
        <v>6366419.7529999996</v>
      </c>
      <c r="L21" s="44">
        <v>27517</v>
      </c>
      <c r="M21" s="58">
        <v>4235870.068</v>
      </c>
    </row>
    <row r="22" spans="1:13" ht="15" customHeight="1" thickBot="1" x14ac:dyDescent="0.3">
      <c r="A22" s="41" t="s">
        <v>22</v>
      </c>
      <c r="B22" s="43">
        <f t="shared" si="0"/>
        <v>36874</v>
      </c>
      <c r="C22" s="51">
        <f t="shared" si="1"/>
        <v>7459292.869549999</v>
      </c>
      <c r="D22" s="45">
        <v>1915</v>
      </c>
      <c r="E22" s="55">
        <v>143902.24966999999</v>
      </c>
      <c r="F22" s="45">
        <v>748</v>
      </c>
      <c r="G22" s="55">
        <v>89382.114000000001</v>
      </c>
      <c r="H22" s="45">
        <v>2635</v>
      </c>
      <c r="I22" s="55">
        <v>132850.73087999999</v>
      </c>
      <c r="J22" s="45">
        <v>11270</v>
      </c>
      <c r="K22" s="55">
        <v>4344693.2450000001</v>
      </c>
      <c r="L22" s="45">
        <v>20306</v>
      </c>
      <c r="M22" s="59">
        <v>2748464.53</v>
      </c>
    </row>
    <row r="23" spans="1:13" s="11" customFormat="1" ht="15" customHeight="1" thickBot="1" x14ac:dyDescent="0.25">
      <c r="A23" s="42" t="s">
        <v>23</v>
      </c>
      <c r="B23" s="46">
        <f>SUM(B7:B22)</f>
        <v>512004</v>
      </c>
      <c r="C23" s="52">
        <f t="shared" ref="C23:M23" si="2">SUM(C7:C22)</f>
        <v>68770564.174400002</v>
      </c>
      <c r="D23" s="46">
        <f t="shared" si="2"/>
        <v>46031</v>
      </c>
      <c r="E23" s="56">
        <f t="shared" si="2"/>
        <v>2780826.6189599996</v>
      </c>
      <c r="F23" s="46">
        <f t="shared" si="2"/>
        <v>17898</v>
      </c>
      <c r="G23" s="56">
        <f t="shared" si="2"/>
        <v>1605709.8570000001</v>
      </c>
      <c r="H23" s="46">
        <f t="shared" si="2"/>
        <v>17395</v>
      </c>
      <c r="I23" s="56">
        <f t="shared" si="2"/>
        <v>899305.10505999997</v>
      </c>
      <c r="J23" s="46">
        <f t="shared" si="2"/>
        <v>140425</v>
      </c>
      <c r="K23" s="56">
        <f t="shared" si="2"/>
        <v>32698768.512999997</v>
      </c>
      <c r="L23" s="46">
        <f t="shared" si="2"/>
        <v>290255</v>
      </c>
      <c r="M23" s="60">
        <f t="shared" si="2"/>
        <v>30785954.08038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93" t="s">
        <v>26</v>
      </c>
      <c r="B26" s="94"/>
      <c r="C26" s="94"/>
      <c r="D26" s="94"/>
      <c r="E26" s="94"/>
      <c r="F26" s="94"/>
      <c r="G26" s="94"/>
      <c r="H26" s="94"/>
      <c r="I26" s="94"/>
      <c r="J26" s="15"/>
      <c r="K26" s="16"/>
      <c r="L26" s="15"/>
      <c r="M26" s="16"/>
    </row>
    <row r="27" spans="1:13" x14ac:dyDescent="0.2">
      <c r="A27" s="97" t="s">
        <v>28</v>
      </c>
      <c r="B27" s="98"/>
      <c r="C27" s="98"/>
      <c r="D27" s="98"/>
      <c r="E27" s="98"/>
      <c r="F27" s="98"/>
      <c r="G27" s="98"/>
      <c r="H27" s="98"/>
      <c r="I27" s="98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99"/>
      <c r="C32" s="99"/>
      <c r="D32" s="50"/>
    </row>
    <row r="33" spans="1:11" ht="15.75" x14ac:dyDescent="0.25">
      <c r="A33" s="22"/>
      <c r="B33" s="90"/>
      <c r="C33" s="90"/>
      <c r="D33" s="90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90"/>
      <c r="C35" s="90"/>
      <c r="D35" s="90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A2:M2"/>
    <mergeCell ref="A3:A5"/>
    <mergeCell ref="B3:C3"/>
    <mergeCell ref="C4:C5"/>
    <mergeCell ref="L4:M4"/>
    <mergeCell ref="J4:K4"/>
    <mergeCell ref="D3:M3"/>
    <mergeCell ref="B35:D35"/>
    <mergeCell ref="H4:I4"/>
    <mergeCell ref="F4:G4"/>
    <mergeCell ref="A26:I26"/>
    <mergeCell ref="D4:E4"/>
    <mergeCell ref="B4:B5"/>
    <mergeCell ref="A27:I27"/>
    <mergeCell ref="B33:D33"/>
    <mergeCell ref="B32:C32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M36"/>
  <sheetViews>
    <sheetView tabSelected="1" zoomScaleNormal="100" workbookViewId="0">
      <selection activeCell="D4" sqref="D4:E4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112" t="s">
        <v>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13.5" customHeight="1" thickBot="1" x14ac:dyDescent="0.25">
      <c r="A3" s="113" t="s">
        <v>33</v>
      </c>
      <c r="B3" s="104" t="s">
        <v>34</v>
      </c>
      <c r="C3" s="105"/>
      <c r="D3" s="115" t="s">
        <v>35</v>
      </c>
      <c r="E3" s="116"/>
      <c r="F3" s="116"/>
      <c r="G3" s="116"/>
      <c r="H3" s="116"/>
      <c r="I3" s="116"/>
      <c r="J3" s="116"/>
      <c r="K3" s="116"/>
      <c r="L3" s="116"/>
      <c r="M3" s="116"/>
    </row>
    <row r="4" spans="1:13" ht="66" customHeight="1" thickBot="1" x14ac:dyDescent="0.25">
      <c r="A4" s="113"/>
      <c r="B4" s="95" t="s">
        <v>36</v>
      </c>
      <c r="C4" s="117" t="s">
        <v>37</v>
      </c>
      <c r="D4" s="119" t="s">
        <v>38</v>
      </c>
      <c r="E4" s="120"/>
      <c r="F4" s="120" t="s">
        <v>39</v>
      </c>
      <c r="G4" s="120"/>
      <c r="H4" s="120" t="s">
        <v>40</v>
      </c>
      <c r="I4" s="120"/>
      <c r="J4" s="120" t="s">
        <v>41</v>
      </c>
      <c r="K4" s="120"/>
      <c r="L4" s="120" t="s">
        <v>42</v>
      </c>
      <c r="M4" s="120"/>
    </row>
    <row r="5" spans="1:13" ht="42.75" customHeight="1" thickBot="1" x14ac:dyDescent="0.25">
      <c r="A5" s="114"/>
      <c r="B5" s="96"/>
      <c r="C5" s="118"/>
      <c r="D5" s="64" t="s">
        <v>43</v>
      </c>
      <c r="E5" s="63" t="s">
        <v>44</v>
      </c>
      <c r="F5" s="65" t="s">
        <v>43</v>
      </c>
      <c r="G5" s="63" t="s">
        <v>44</v>
      </c>
      <c r="H5" s="65" t="s">
        <v>43</v>
      </c>
      <c r="I5" s="63" t="s">
        <v>44</v>
      </c>
      <c r="J5" s="65" t="s">
        <v>43</v>
      </c>
      <c r="K5" s="63" t="s">
        <v>44</v>
      </c>
      <c r="L5" s="65" t="s">
        <v>43</v>
      </c>
      <c r="M5" s="63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66" t="s">
        <v>45</v>
      </c>
      <c r="B7" s="43">
        <f>D7+F7+H7+J7+L7</f>
        <v>20805</v>
      </c>
      <c r="C7" s="67">
        <f>E7+G7+I7+K7+M7</f>
        <v>2205806.7850000001</v>
      </c>
      <c r="D7" s="43">
        <v>2183</v>
      </c>
      <c r="E7" s="68">
        <v>92924.888999999996</v>
      </c>
      <c r="F7" s="43">
        <v>945</v>
      </c>
      <c r="G7" s="68">
        <v>63905.843999999997</v>
      </c>
      <c r="H7" s="43">
        <v>381</v>
      </c>
      <c r="I7" s="68">
        <v>16701.183000000001</v>
      </c>
      <c r="J7" s="43">
        <v>5540</v>
      </c>
      <c r="K7" s="68">
        <v>957268.28200000001</v>
      </c>
      <c r="L7" s="43">
        <v>11756</v>
      </c>
      <c r="M7" s="69">
        <v>1075006.5870000001</v>
      </c>
    </row>
    <row r="8" spans="1:13" ht="15" customHeight="1" x14ac:dyDescent="0.25">
      <c r="A8" s="70" t="s">
        <v>46</v>
      </c>
      <c r="B8" s="43">
        <f t="shared" ref="B8:C22" si="0">D8+F8+H8+J8+L8</f>
        <v>26306</v>
      </c>
      <c r="C8" s="67">
        <f t="shared" si="0"/>
        <v>3279760.5593400002</v>
      </c>
      <c r="D8" s="44">
        <v>1780</v>
      </c>
      <c r="E8" s="71">
        <v>100570.73534</v>
      </c>
      <c r="F8" s="44">
        <v>1131</v>
      </c>
      <c r="G8" s="71">
        <v>97704.26</v>
      </c>
      <c r="H8" s="44">
        <v>584</v>
      </c>
      <c r="I8" s="71">
        <v>26399.532999999999</v>
      </c>
      <c r="J8" s="44">
        <v>7372</v>
      </c>
      <c r="K8" s="71">
        <v>1497022.953</v>
      </c>
      <c r="L8" s="44">
        <v>15439</v>
      </c>
      <c r="M8" s="72">
        <v>1558063.078</v>
      </c>
    </row>
    <row r="9" spans="1:13" ht="15" customHeight="1" x14ac:dyDescent="0.25">
      <c r="A9" s="70" t="s">
        <v>47</v>
      </c>
      <c r="B9" s="43">
        <f t="shared" si="0"/>
        <v>46243</v>
      </c>
      <c r="C9" s="67">
        <f t="shared" si="0"/>
        <v>5804019.6409999998</v>
      </c>
      <c r="D9" s="44">
        <v>3338</v>
      </c>
      <c r="E9" s="71">
        <v>172431.353</v>
      </c>
      <c r="F9" s="44">
        <v>1032</v>
      </c>
      <c r="G9" s="71">
        <v>95927.475000000006</v>
      </c>
      <c r="H9" s="44">
        <v>771</v>
      </c>
      <c r="I9" s="71">
        <v>29222.815999999999</v>
      </c>
      <c r="J9" s="44">
        <v>12607</v>
      </c>
      <c r="K9" s="71">
        <v>2624257.5589999999</v>
      </c>
      <c r="L9" s="44">
        <v>28495</v>
      </c>
      <c r="M9" s="72">
        <v>2882180.4380000001</v>
      </c>
    </row>
    <row r="10" spans="1:13" ht="15" customHeight="1" x14ac:dyDescent="0.25">
      <c r="A10" s="70" t="s">
        <v>48</v>
      </c>
      <c r="B10" s="43">
        <f t="shared" si="0"/>
        <v>25465</v>
      </c>
      <c r="C10" s="67">
        <f t="shared" si="0"/>
        <v>3781902.7173199998</v>
      </c>
      <c r="D10" s="44">
        <v>1693</v>
      </c>
      <c r="E10" s="71">
        <v>119457.74731999999</v>
      </c>
      <c r="F10" s="44">
        <v>1014</v>
      </c>
      <c r="G10" s="71">
        <v>130254.944</v>
      </c>
      <c r="H10" s="44">
        <v>2051</v>
      </c>
      <c r="I10" s="71">
        <v>152350.94099999999</v>
      </c>
      <c r="J10" s="44">
        <v>6366</v>
      </c>
      <c r="K10" s="71">
        <v>1730306.1740000001</v>
      </c>
      <c r="L10" s="44">
        <v>14341</v>
      </c>
      <c r="M10" s="72">
        <v>1649532.9110000001</v>
      </c>
    </row>
    <row r="11" spans="1:13" ht="15" customHeight="1" x14ac:dyDescent="0.25">
      <c r="A11" s="70" t="s">
        <v>49</v>
      </c>
      <c r="B11" s="43">
        <f t="shared" si="0"/>
        <v>37475</v>
      </c>
      <c r="C11" s="67">
        <f t="shared" si="0"/>
        <v>4577647.7894599997</v>
      </c>
      <c r="D11" s="44">
        <v>4250</v>
      </c>
      <c r="E11" s="71">
        <v>210168.06746000002</v>
      </c>
      <c r="F11" s="44">
        <v>1758</v>
      </c>
      <c r="G11" s="71">
        <v>119389.93799999999</v>
      </c>
      <c r="H11" s="44">
        <v>1350</v>
      </c>
      <c r="I11" s="71">
        <v>50440.025000000001</v>
      </c>
      <c r="J11" s="44">
        <v>9620</v>
      </c>
      <c r="K11" s="71">
        <v>2256126.5929999999</v>
      </c>
      <c r="L11" s="44">
        <v>20497</v>
      </c>
      <c r="M11" s="72">
        <v>1941523.166</v>
      </c>
    </row>
    <row r="12" spans="1:13" ht="15" customHeight="1" x14ac:dyDescent="0.25">
      <c r="A12" s="70" t="s">
        <v>50</v>
      </c>
      <c r="B12" s="43">
        <f t="shared" si="0"/>
        <v>28668</v>
      </c>
      <c r="C12" s="67">
        <f t="shared" si="0"/>
        <v>3053366.1320000002</v>
      </c>
      <c r="D12" s="44">
        <v>1751</v>
      </c>
      <c r="E12" s="71">
        <v>83812.342000000004</v>
      </c>
      <c r="F12" s="44">
        <v>813</v>
      </c>
      <c r="G12" s="71">
        <v>67613.942999999999</v>
      </c>
      <c r="H12" s="44">
        <v>798</v>
      </c>
      <c r="I12" s="71">
        <v>30509.598999999998</v>
      </c>
      <c r="J12" s="44">
        <v>8427</v>
      </c>
      <c r="K12" s="71">
        <v>1281024.0560000001</v>
      </c>
      <c r="L12" s="44">
        <v>16879</v>
      </c>
      <c r="M12" s="72">
        <v>1590406.192</v>
      </c>
    </row>
    <row r="13" spans="1:13" ht="15" customHeight="1" x14ac:dyDescent="0.25">
      <c r="A13" s="70" t="s">
        <v>51</v>
      </c>
      <c r="B13" s="43">
        <f t="shared" si="0"/>
        <v>20877</v>
      </c>
      <c r="C13" s="67">
        <f t="shared" si="0"/>
        <v>2405058.0779999997</v>
      </c>
      <c r="D13" s="44">
        <v>2135</v>
      </c>
      <c r="E13" s="71">
        <v>104881.905</v>
      </c>
      <c r="F13" s="44">
        <v>1036</v>
      </c>
      <c r="G13" s="71">
        <v>67372.437999999995</v>
      </c>
      <c r="H13" s="44">
        <v>1524</v>
      </c>
      <c r="I13" s="71">
        <v>97168.714000000007</v>
      </c>
      <c r="J13" s="44">
        <v>5209</v>
      </c>
      <c r="K13" s="71">
        <v>1062422.257</v>
      </c>
      <c r="L13" s="44">
        <v>10973</v>
      </c>
      <c r="M13" s="72">
        <v>1073212.764</v>
      </c>
    </row>
    <row r="14" spans="1:13" ht="15" customHeight="1" x14ac:dyDescent="0.25">
      <c r="A14" s="70" t="s">
        <v>52</v>
      </c>
      <c r="B14" s="43">
        <f t="shared" si="0"/>
        <v>46510</v>
      </c>
      <c r="C14" s="67">
        <f t="shared" si="0"/>
        <v>5112669.4457200002</v>
      </c>
      <c r="D14" s="44">
        <v>8451</v>
      </c>
      <c r="E14" s="71">
        <v>618707.13454</v>
      </c>
      <c r="F14" s="44">
        <v>2653</v>
      </c>
      <c r="G14" s="71">
        <v>218774.889</v>
      </c>
      <c r="H14" s="44">
        <v>1912</v>
      </c>
      <c r="I14" s="71">
        <v>95130.62318000001</v>
      </c>
      <c r="J14" s="44">
        <v>11055</v>
      </c>
      <c r="K14" s="71">
        <v>1980294.3689999999</v>
      </c>
      <c r="L14" s="44">
        <v>22439</v>
      </c>
      <c r="M14" s="72">
        <v>2199762.4300000002</v>
      </c>
    </row>
    <row r="15" spans="1:13" ht="15" customHeight="1" x14ac:dyDescent="0.25">
      <c r="A15" s="70" t="s">
        <v>53</v>
      </c>
      <c r="B15" s="43">
        <f t="shared" si="0"/>
        <v>24332</v>
      </c>
      <c r="C15" s="67">
        <f t="shared" si="0"/>
        <v>2487142.5520000001</v>
      </c>
      <c r="D15" s="44">
        <v>1610</v>
      </c>
      <c r="E15" s="71">
        <v>62315.904000000002</v>
      </c>
      <c r="F15" s="44">
        <v>970</v>
      </c>
      <c r="G15" s="71">
        <v>76396.092999999993</v>
      </c>
      <c r="H15" s="44">
        <v>377</v>
      </c>
      <c r="I15" s="71">
        <v>17389.419000000002</v>
      </c>
      <c r="J15" s="44">
        <v>6891</v>
      </c>
      <c r="K15" s="71">
        <v>957796.61800000002</v>
      </c>
      <c r="L15" s="44">
        <v>14484</v>
      </c>
      <c r="M15" s="72">
        <v>1373244.5179999999</v>
      </c>
    </row>
    <row r="16" spans="1:13" ht="15" customHeight="1" x14ac:dyDescent="0.25">
      <c r="A16" s="70" t="s">
        <v>54</v>
      </c>
      <c r="B16" s="43">
        <f t="shared" si="0"/>
        <v>23291</v>
      </c>
      <c r="C16" s="67">
        <f t="shared" si="0"/>
        <v>2428334.7790000001</v>
      </c>
      <c r="D16" s="44">
        <v>2591</v>
      </c>
      <c r="E16" s="71">
        <v>123254.82799999999</v>
      </c>
      <c r="F16" s="44">
        <v>970</v>
      </c>
      <c r="G16" s="71">
        <v>73077.160999999993</v>
      </c>
      <c r="H16" s="44">
        <v>987</v>
      </c>
      <c r="I16" s="71">
        <v>49323.98</v>
      </c>
      <c r="J16" s="44">
        <v>5860</v>
      </c>
      <c r="K16" s="71">
        <v>993930.82700000005</v>
      </c>
      <c r="L16" s="44">
        <v>12883</v>
      </c>
      <c r="M16" s="72">
        <v>1188747.983</v>
      </c>
    </row>
    <row r="17" spans="1:13" ht="15" customHeight="1" x14ac:dyDescent="0.25">
      <c r="A17" s="70" t="s">
        <v>55</v>
      </c>
      <c r="B17" s="43">
        <f t="shared" si="0"/>
        <v>23051</v>
      </c>
      <c r="C17" s="67">
        <f t="shared" si="0"/>
        <v>3764353.9440000001</v>
      </c>
      <c r="D17" s="44">
        <v>1745</v>
      </c>
      <c r="E17" s="71">
        <v>179988.035</v>
      </c>
      <c r="F17" s="44">
        <v>1019</v>
      </c>
      <c r="G17" s="71">
        <v>168612.41800000001</v>
      </c>
      <c r="H17" s="44">
        <v>447</v>
      </c>
      <c r="I17" s="71">
        <v>30964.973999999998</v>
      </c>
      <c r="J17" s="44">
        <v>6559</v>
      </c>
      <c r="K17" s="71">
        <v>1802921.2379999999</v>
      </c>
      <c r="L17" s="44">
        <v>13281</v>
      </c>
      <c r="M17" s="72">
        <v>1581867.2790000001</v>
      </c>
    </row>
    <row r="18" spans="1:13" ht="15" customHeight="1" x14ac:dyDescent="0.25">
      <c r="A18" s="70" t="s">
        <v>56</v>
      </c>
      <c r="B18" s="43">
        <f t="shared" si="0"/>
        <v>25009</v>
      </c>
      <c r="C18" s="67">
        <f t="shared" si="0"/>
        <v>2783878.6832400002</v>
      </c>
      <c r="D18" s="44">
        <v>2845</v>
      </c>
      <c r="E18" s="71">
        <v>165157.79224000001</v>
      </c>
      <c r="F18" s="44">
        <v>1330</v>
      </c>
      <c r="G18" s="71">
        <v>96669.816000000006</v>
      </c>
      <c r="H18" s="44">
        <v>1095</v>
      </c>
      <c r="I18" s="71">
        <v>49482.957000000002</v>
      </c>
      <c r="J18" s="44">
        <v>6615</v>
      </c>
      <c r="K18" s="71">
        <v>1242199.5179999999</v>
      </c>
      <c r="L18" s="44">
        <v>13124</v>
      </c>
      <c r="M18" s="72">
        <v>1230368.6000000001</v>
      </c>
    </row>
    <row r="19" spans="1:13" ht="15" customHeight="1" x14ac:dyDescent="0.25">
      <c r="A19" s="70" t="s">
        <v>57</v>
      </c>
      <c r="B19" s="43">
        <f t="shared" si="0"/>
        <v>16184</v>
      </c>
      <c r="C19" s="67">
        <f t="shared" si="0"/>
        <v>1635404.0499800001</v>
      </c>
      <c r="D19" s="44">
        <v>2243</v>
      </c>
      <c r="E19" s="71">
        <v>87683.150599999994</v>
      </c>
      <c r="F19" s="44">
        <v>595</v>
      </c>
      <c r="G19" s="71">
        <v>29747.324000000001</v>
      </c>
      <c r="H19" s="44">
        <v>709</v>
      </c>
      <c r="I19" s="71">
        <v>35935.247000000003</v>
      </c>
      <c r="J19" s="44">
        <v>3954</v>
      </c>
      <c r="K19" s="71">
        <v>695740.98100000003</v>
      </c>
      <c r="L19" s="44">
        <v>8683</v>
      </c>
      <c r="M19" s="72">
        <v>786297.34738000005</v>
      </c>
    </row>
    <row r="20" spans="1:13" ht="15" customHeight="1" x14ac:dyDescent="0.25">
      <c r="A20" s="70" t="s">
        <v>58</v>
      </c>
      <c r="B20" s="43">
        <f t="shared" si="0"/>
        <v>63926</v>
      </c>
      <c r="C20" s="67">
        <f t="shared" si="0"/>
        <v>6892352.0937900003</v>
      </c>
      <c r="D20" s="44">
        <v>4004</v>
      </c>
      <c r="E20" s="71">
        <v>198705.59078999999</v>
      </c>
      <c r="F20" s="44">
        <v>963</v>
      </c>
      <c r="G20" s="71">
        <v>92073.100999999995</v>
      </c>
      <c r="H20" s="44">
        <v>564</v>
      </c>
      <c r="I20" s="71">
        <v>23823.123</v>
      </c>
      <c r="J20" s="44">
        <v>19237</v>
      </c>
      <c r="K20" s="71">
        <v>2906344.09</v>
      </c>
      <c r="L20" s="44">
        <v>39158</v>
      </c>
      <c r="M20" s="72">
        <v>3671406.1889999998</v>
      </c>
    </row>
    <row r="21" spans="1:13" ht="15" customHeight="1" x14ac:dyDescent="0.25">
      <c r="A21" s="70" t="s">
        <v>59</v>
      </c>
      <c r="B21" s="43">
        <f t="shared" si="0"/>
        <v>46988</v>
      </c>
      <c r="C21" s="67">
        <f t="shared" si="0"/>
        <v>11099574.055</v>
      </c>
      <c r="D21" s="44">
        <v>3497</v>
      </c>
      <c r="E21" s="71">
        <v>316864.89500000002</v>
      </c>
      <c r="F21" s="44">
        <v>921</v>
      </c>
      <c r="G21" s="71">
        <v>118808.099</v>
      </c>
      <c r="H21" s="44">
        <v>1210</v>
      </c>
      <c r="I21" s="71">
        <v>61611.24</v>
      </c>
      <c r="J21" s="44">
        <v>13843</v>
      </c>
      <c r="K21" s="71">
        <v>6366419.7529999996</v>
      </c>
      <c r="L21" s="44">
        <v>27517</v>
      </c>
      <c r="M21" s="72">
        <v>4235870.068</v>
      </c>
    </row>
    <row r="22" spans="1:13" ht="15" customHeight="1" thickBot="1" x14ac:dyDescent="0.3">
      <c r="A22" s="73" t="s">
        <v>60</v>
      </c>
      <c r="B22" s="43">
        <f t="shared" si="0"/>
        <v>36874</v>
      </c>
      <c r="C22" s="67">
        <f t="shared" si="0"/>
        <v>7459292.869549999</v>
      </c>
      <c r="D22" s="45">
        <v>1915</v>
      </c>
      <c r="E22" s="74">
        <v>143902.24966999999</v>
      </c>
      <c r="F22" s="45">
        <v>748</v>
      </c>
      <c r="G22" s="74">
        <v>89382.114000000001</v>
      </c>
      <c r="H22" s="45">
        <v>2635</v>
      </c>
      <c r="I22" s="74">
        <v>132850.73087999999</v>
      </c>
      <c r="J22" s="45">
        <v>11270</v>
      </c>
      <c r="K22" s="74">
        <v>4344693.2450000001</v>
      </c>
      <c r="L22" s="45">
        <v>20306</v>
      </c>
      <c r="M22" s="75">
        <v>2748464.53</v>
      </c>
    </row>
    <row r="23" spans="1:13" s="11" customFormat="1" ht="15" customHeight="1" thickBot="1" x14ac:dyDescent="0.25">
      <c r="A23" s="76" t="s">
        <v>61</v>
      </c>
      <c r="B23" s="46">
        <f>SUM(B7:B22)</f>
        <v>512004</v>
      </c>
      <c r="C23" s="77">
        <f>SUM(C7:C22)</f>
        <v>68770564.174400002</v>
      </c>
      <c r="D23" s="46">
        <f t="shared" ref="D23:M23" si="1">SUM(D7:D22)</f>
        <v>46031</v>
      </c>
      <c r="E23" s="78">
        <f t="shared" si="1"/>
        <v>2780826.6189599996</v>
      </c>
      <c r="F23" s="46">
        <f t="shared" si="1"/>
        <v>17898</v>
      </c>
      <c r="G23" s="79">
        <f t="shared" si="1"/>
        <v>1605709.8570000001</v>
      </c>
      <c r="H23" s="46">
        <f t="shared" si="1"/>
        <v>17395</v>
      </c>
      <c r="I23" s="79">
        <f t="shared" si="1"/>
        <v>899305.10505999997</v>
      </c>
      <c r="J23" s="46">
        <f t="shared" si="1"/>
        <v>140425</v>
      </c>
      <c r="K23" s="79">
        <f t="shared" si="1"/>
        <v>32698768.512999997</v>
      </c>
      <c r="L23" s="46">
        <f t="shared" si="1"/>
        <v>290255</v>
      </c>
      <c r="M23" s="77">
        <f t="shared" si="1"/>
        <v>30785954.08038</v>
      </c>
    </row>
    <row r="24" spans="1:13" s="11" customFormat="1" ht="15" customHeight="1" x14ac:dyDescent="0.2">
      <c r="A24" s="12"/>
      <c r="B24" s="80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</row>
    <row r="25" spans="1:13" s="125" customFormat="1" x14ac:dyDescent="0.2">
      <c r="A25" s="121" t="s">
        <v>62</v>
      </c>
      <c r="B25" s="122"/>
      <c r="C25" s="122"/>
      <c r="D25" s="122"/>
      <c r="E25" s="122"/>
      <c r="F25" s="122"/>
      <c r="G25" s="122"/>
      <c r="H25" s="122"/>
      <c r="I25" s="122"/>
      <c r="J25" s="123"/>
      <c r="K25" s="124"/>
      <c r="L25" s="123"/>
      <c r="M25" s="124"/>
    </row>
    <row r="26" spans="1:13" s="125" customFormat="1" x14ac:dyDescent="0.2">
      <c r="A26" s="121" t="s">
        <v>63</v>
      </c>
      <c r="B26" s="122"/>
      <c r="C26" s="122"/>
      <c r="D26" s="122"/>
      <c r="E26" s="122"/>
      <c r="F26" s="122"/>
      <c r="G26" s="122"/>
      <c r="H26" s="122"/>
      <c r="I26" s="122"/>
      <c r="J26" s="123"/>
      <c r="K26" s="124"/>
      <c r="L26" s="123"/>
      <c r="M26" s="124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83"/>
      <c r="C28" s="84"/>
      <c r="D28" s="85"/>
      <c r="E28" s="84"/>
      <c r="F28" s="85"/>
      <c r="G28" s="84"/>
      <c r="H28" s="85"/>
      <c r="I28" s="84"/>
      <c r="J28" s="85"/>
      <c r="K28" s="86"/>
      <c r="L28" s="85"/>
      <c r="M28" s="84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99"/>
      <c r="C30" s="99"/>
      <c r="D30" s="50"/>
    </row>
    <row r="31" spans="1:13" ht="15.75" x14ac:dyDescent="0.25">
      <c r="A31" s="22"/>
      <c r="B31" s="90"/>
      <c r="C31" s="90"/>
      <c r="D31" s="90"/>
      <c r="E31" s="87"/>
      <c r="F31" s="88"/>
      <c r="G31" s="9"/>
      <c r="H31" s="24"/>
      <c r="I31" s="9"/>
      <c r="K31" s="9"/>
    </row>
    <row r="32" spans="1:13" ht="30" customHeight="1" x14ac:dyDescent="0.25">
      <c r="A32" s="47"/>
      <c r="B32" s="89"/>
      <c r="C32" s="89"/>
      <c r="D32" s="89"/>
      <c r="E32" s="50"/>
      <c r="F32" s="50"/>
      <c r="G32" s="9"/>
      <c r="H32" s="24"/>
      <c r="I32" s="9"/>
    </row>
    <row r="33" spans="1:9" x14ac:dyDescent="0.2">
      <c r="A33" s="27"/>
      <c r="B33" s="90"/>
      <c r="C33" s="90"/>
      <c r="D33" s="90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6">
    <mergeCell ref="B30:C30"/>
    <mergeCell ref="B31:D31"/>
    <mergeCell ref="B33:D33"/>
    <mergeCell ref="A25:I25"/>
    <mergeCell ref="A26:I26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  <mergeCell ref="L4:M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2017-12-04T03:51:46Z</cp:lastPrinted>
  <dcterms:created xsi:type="dcterms:W3CDTF">1996-10-08T23:32:33Z</dcterms:created>
  <dcterms:modified xsi:type="dcterms:W3CDTF">2023-06-16T09:28:25Z</dcterms:modified>
</cp:coreProperties>
</file>